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2720" windowHeight="10275" tabRatio="627" activeTab="0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2">'Tab C Risk and uncertainty'!$A$1:$Q$29,'Tab C Risk and uncertainty'!$A$31:$Q$61</definedName>
    <definedName name="_xlnm.Print_Titles" localSheetId="1">'Tab B Cost &amp; Schedule Estimate'!$1:$3</definedName>
  </definedNames>
  <calcPr fullCalcOnLoad="1"/>
</workbook>
</file>

<file path=xl/sharedStrings.xml><?xml version="1.0" encoding="utf-8"?>
<sst xmlns="http://schemas.openxmlformats.org/spreadsheetml/2006/main" count="250" uniqueCount="187">
  <si>
    <t>Activity Name</t>
  </si>
  <si>
    <t>Responsible       Cog Engr</t>
  </si>
  <si>
    <t>COIL BUS RUNS</t>
  </si>
  <si>
    <t>Start</t>
  </si>
  <si>
    <t>End</t>
  </si>
  <si>
    <t>Duration</t>
  </si>
  <si>
    <t>EAEM1</t>
  </si>
  <si>
    <t>EAEM2</t>
  </si>
  <si>
    <t>EAEM3</t>
  </si>
  <si>
    <t>EAEM4</t>
  </si>
  <si>
    <t>EAEM5</t>
  </si>
  <si>
    <t>EAEM6</t>
  </si>
  <si>
    <t>EMSM1</t>
  </si>
  <si>
    <t>EMSM2</t>
  </si>
  <si>
    <t>EMSM3</t>
  </si>
  <si>
    <t>EMTB1</t>
  </si>
  <si>
    <t>EMTB2</t>
  </si>
  <si>
    <t>EMTB3</t>
  </si>
  <si>
    <t>EMTB4</t>
  </si>
  <si>
    <t>EMTB5</t>
  </si>
  <si>
    <t>M&amp;S</t>
  </si>
  <si>
    <t>OS</t>
  </si>
  <si>
    <t>Travel</t>
  </si>
  <si>
    <t>Stkrm.</t>
  </si>
  <si>
    <t>Subtotal</t>
  </si>
  <si>
    <t>mhrs</t>
  </si>
  <si>
    <t>Date</t>
  </si>
  <si>
    <t>(Chrzan.)</t>
  </si>
  <si>
    <t>(Paul)</t>
  </si>
  <si>
    <t>(Upcavage)</t>
  </si>
  <si>
    <t>(Meighan)</t>
  </si>
  <si>
    <t>(Jurcz.)</t>
  </si>
  <si>
    <t>(Welder)</t>
  </si>
  <si>
    <t>(Machinist)</t>
  </si>
  <si>
    <t>(electrical)</t>
  </si>
  <si>
    <t>(General)</t>
  </si>
  <si>
    <t>K$</t>
  </si>
  <si>
    <t>EAEM</t>
  </si>
  <si>
    <t>(Titus)</t>
  </si>
  <si>
    <t>(Morris)</t>
  </si>
  <si>
    <t>(Martinelli)</t>
  </si>
  <si>
    <t>(Jariwala)</t>
  </si>
  <si>
    <t>(Technician)</t>
  </si>
  <si>
    <t>(Wojtowicz)</t>
  </si>
  <si>
    <t>(Brooks)</t>
  </si>
  <si>
    <t>k$</t>
  </si>
  <si>
    <t>EMEM1</t>
  </si>
  <si>
    <t>EMEM2</t>
  </si>
  <si>
    <t>EMEM3</t>
  </si>
  <si>
    <t>(Willard)</t>
  </si>
  <si>
    <t>(Tresmer)</t>
  </si>
  <si>
    <t>(Mangra)</t>
  </si>
  <si>
    <t>EASB1</t>
  </si>
  <si>
    <t>EASB2</t>
  </si>
  <si>
    <t>EASB3</t>
  </si>
  <si>
    <t>EASB4</t>
  </si>
  <si>
    <t>EASB5</t>
  </si>
  <si>
    <t>EASB6</t>
  </si>
  <si>
    <t>(Paluzzi)</t>
  </si>
  <si>
    <t>EASB7</t>
  </si>
  <si>
    <t>Design bus systems</t>
  </si>
  <si>
    <t>Complete Cad details and assemblies</t>
  </si>
  <si>
    <t>EASB8</t>
  </si>
  <si>
    <t>(Prinski)</t>
  </si>
  <si>
    <t>EMEM4</t>
  </si>
  <si>
    <t>(Weeks)</t>
  </si>
  <si>
    <t>(Elect)</t>
  </si>
  <si>
    <t>Preliminary Design Activities</t>
  </si>
  <si>
    <t>Final Design Activities</t>
  </si>
  <si>
    <t>(general)</t>
  </si>
  <si>
    <t>(Simmons)</t>
  </si>
  <si>
    <t>Job #</t>
  </si>
  <si>
    <t xml:space="preserve">Cost </t>
  </si>
  <si>
    <t>Center</t>
  </si>
  <si>
    <t>Work</t>
  </si>
  <si>
    <t>Package</t>
  </si>
  <si>
    <t>EMEM5</t>
  </si>
  <si>
    <t>(Avasarala)</t>
  </si>
  <si>
    <t>(Zhang)</t>
  </si>
  <si>
    <t>Purchase &amp; Fabrication</t>
  </si>
  <si>
    <t>5***</t>
  </si>
  <si>
    <t>(Zolfaghari)</t>
  </si>
  <si>
    <t>(Myatt)</t>
  </si>
  <si>
    <t>Bus Loren tz Forces/Support Stress Analysis</t>
  </si>
  <si>
    <t>CHI/bakeout [Lower ring bus &amp; ring to VV bus</t>
  </si>
  <si>
    <t>Inner PF coils [U/L PF1a, 1b and 1c]</t>
  </si>
  <si>
    <t>OH Coax [Inside umbrella]</t>
  </si>
  <si>
    <t>TF air-cooled [From TC water fall to bottom of machine]</t>
  </si>
  <si>
    <t>Copper</t>
  </si>
  <si>
    <t>Insulation &amp; epoxy</t>
  </si>
  <si>
    <t>Hardware</t>
  </si>
  <si>
    <t>Braze material</t>
  </si>
  <si>
    <t>G-10/Phenolic</t>
  </si>
  <si>
    <t>Miscellaneous</t>
  </si>
  <si>
    <t xml:space="preserve"> Fabrication Bus &amp; Supports</t>
  </si>
  <si>
    <t>Reposition &amp; terminate OH cable to bottom of machine</t>
  </si>
  <si>
    <t>Costs do not include installation</t>
  </si>
  <si>
    <t>EEEM</t>
  </si>
  <si>
    <t>EAEM7</t>
  </si>
  <si>
    <t>(Raftopoul.)</t>
  </si>
  <si>
    <t>Raftopoulos</t>
  </si>
  <si>
    <t>Work Approval Form (WAF)</t>
  </si>
  <si>
    <t>Cost Center:</t>
  </si>
  <si>
    <t>Job Number:</t>
  </si>
  <si>
    <t xml:space="preserve">Job Title: </t>
  </si>
  <si>
    <t xml:space="preserve">Job Manager: </t>
  </si>
  <si>
    <t>Description:</t>
  </si>
  <si>
    <t xml:space="preserve">This job includes design and fabrication of bus runs/supports between the NSTX coils and the FCPC cable terminations located in the NSTX test cell west side.  Includes new air-cooled TF bus; relocation of OH cable bus from top to bottom of machine; new CHI ring bus and bus links to lower VV and new bus for the inner PF coils.  Does not include installation costs </t>
  </si>
  <si>
    <t>Schedule:</t>
  </si>
  <si>
    <t>Approvals:</t>
  </si>
  <si>
    <t>___________________________________________________________</t>
  </si>
  <si>
    <t xml:space="preserve">Job Manager                                                                         </t>
  </si>
  <si>
    <t xml:space="preserve">Project Manager                                                                  </t>
  </si>
  <si>
    <t>__________________________________________________________</t>
  </si>
  <si>
    <t xml:space="preserve"> </t>
  </si>
  <si>
    <t xml:space="preserve">Engineering Department Head                                               </t>
  </si>
  <si>
    <t>Uncertainty of the Estimate</t>
  </si>
  <si>
    <t>High</t>
  </si>
  <si>
    <t>Medium</t>
  </si>
  <si>
    <t>Low</t>
  </si>
  <si>
    <t>Uncertainty Range (%)</t>
  </si>
  <si>
    <t>Comments/Other Considerations</t>
  </si>
  <si>
    <t>Design Maturity</t>
  </si>
  <si>
    <t>x</t>
  </si>
  <si>
    <t>LOE as required</t>
  </si>
  <si>
    <t>Design Complexity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</si>
  <si>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</si>
  <si>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</si>
  <si>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</si>
  <si>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</si>
  <si>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</si>
  <si>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</si>
  <si>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</si>
  <si>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Low ($K)</t>
  </si>
  <si>
    <t>High ($K)</t>
  </si>
  <si>
    <t>Low (weeks)</t>
  </si>
  <si>
    <t>High (Weeks)</t>
  </si>
  <si>
    <t>Notes:</t>
  </si>
  <si>
    <t>(1)</t>
  </si>
  <si>
    <t>Cost impacts should NOT include standing army costs which are separately calculated from the schedule impact</t>
  </si>
  <si>
    <t>(2)</t>
  </si>
  <si>
    <t>The schedule impacts should be entered as the min and max impacts on the critical path.</t>
  </si>
  <si>
    <t>If there is no critical path impact then the schedule entries should be zero.</t>
  </si>
  <si>
    <t>(3)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</si>
  <si>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</si>
  <si>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</si>
  <si>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</si>
  <si>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</si>
  <si>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</si>
  <si>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</si>
  <si>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</si>
  <si>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</si>
  <si>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</si>
  <si>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</si>
  <si>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</si>
  <si>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</si>
  <si>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</si>
  <si>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</si>
  <si>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</si>
  <si>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</si>
  <si>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</si>
  <si>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</si>
  <si>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</si>
  <si>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</si>
  <si>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</si>
  <si>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</si>
  <si>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</si>
  <si>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</si>
  <si>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</si>
  <si>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Materials and Subcontracts (M&amp;S)</t>
  </si>
  <si>
    <t>Basis of Estimate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</si>
  <si>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</si>
  <si>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</si>
  <si>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</si>
  <si>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</si>
  <si>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</si>
  <si>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</si>
  <si>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</si>
  <si>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</si>
  <si>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8 - Actual experience for NCSX Work</t>
  </si>
  <si>
    <t>9 - Other</t>
  </si>
  <si>
    <t>TOTALS</t>
  </si>
  <si>
    <t>Coil Bus Runs</t>
  </si>
  <si>
    <t>Basis of 
Estimate</t>
  </si>
  <si>
    <t>Category</t>
  </si>
  <si>
    <t>Steve Raftopoulos</t>
  </si>
  <si>
    <t>Refer to Primavera Data-Base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</si>
</sst>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;[Red]&quot;$&quot;#,##0.0"/>
    <numFmt numFmtId="165" formatCode="&quot;$&quot;#,##0.0"/>
    <numFmt numFmtId="166" formatCode="&quot;$&quot;#,##0.00;[Red]&quot;$&quot;#,##0.00"/>
    <numFmt numFmtId="167" formatCode="&quot;$&quot;#,##0.00"/>
    <numFmt numFmtId="168" formatCode="0.0;[Red]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0;[Red]#,##0.0000"/>
    <numFmt numFmtId="174" formatCode="&quot;$&quot;#,##0.0000;[Red]&quot;$&quot;#,##0.0000"/>
    <numFmt numFmtId="175" formatCode="[$-409]dddd\,\ mmmm\ dd\,\ yyyy"/>
    <numFmt numFmtId="176" formatCode="[$-409]d\-mmm\-yy;@"/>
    <numFmt numFmtId="177" formatCode="#,##0.0;[Red]#,##0.0"/>
    <numFmt numFmtId="178" formatCode="0.000;[Red]0.000"/>
    <numFmt numFmtId="179" formatCode="0.0000;[Red]0.0000"/>
    <numFmt numFmtId="180" formatCode="0;[Red]0"/>
    <numFmt numFmtId="181" formatCode="[$-409]mmmm\-yy;@"/>
    <numFmt numFmtId="182" formatCode="mm/dd/yy"/>
    <numFmt numFmtId="183" formatCode="0.0"/>
    <numFmt numFmtId="184" formatCode="&quot;$&quot;#,##0"/>
    <numFmt numFmtId="185" formatCode="#,##0;[Red]#,##0"/>
    <numFmt numFmtId="186" formatCode="&quot;$&quot;#,##0;[Red]&quot;$&quot;#,##0"/>
    <numFmt numFmtId="187" formatCode="0.0%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General;General;&quot;&quot;"/>
    <numFmt numFmtId="191" formatCode="&quot;$&quot;#,##0.000_);[Red]\(&quot;$&quot;#,##0.000\)"/>
    <numFmt numFmtId="192" formatCode="&quot;$&quot;#,##0.0000_);[Red]\(&quot;$&quot;#,##0.0000\)"/>
    <numFmt numFmtId="193" formatCode="&quot;$&quot;#,##0.0_);[Red]\(&quot;$&quot;#,##0.0\)"/>
    <numFmt numFmtId="194" formatCode="_(* #,##0.000_);_(* \(#,##0.000\);_(* &quot;-&quot;??_);_(@_)"/>
    <numFmt numFmtId="195" formatCode="_(* #,##0.000_);_(* \(#,##0.000\);_(* &quot;-&quot;???_);_(@_)"/>
    <numFmt numFmtId="196" formatCode="_(* #,##0.0_);_(* \(#,##0.0\);_(* &quot;-&quot;??_);_(@_)"/>
    <numFmt numFmtId="197" formatCode="_(* #,##0_);_(* \(#,##0\);_(* &quot;-&quot;??_);_(@_)"/>
    <numFmt numFmtId="198" formatCode="[$-409]d\-mmm;@"/>
    <numFmt numFmtId="199" formatCode="mmm\-yyyy"/>
    <numFmt numFmtId="200" formatCode="[$-409]mmm\-yy;@"/>
    <numFmt numFmtId="201" formatCode="m/d/yy;@"/>
    <numFmt numFmtId="202" formatCode="#,##0.00;[Red]#,##0.00"/>
  </numFmts>
  <fonts count="2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6"/>
      <name val="Arial"/>
      <family val="0"/>
    </font>
    <font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5" fontId="2" fillId="4" borderId="9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4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165" fontId="2" fillId="4" borderId="37" xfId="0" applyNumberFormat="1" applyFont="1" applyFill="1" applyBorder="1" applyAlignment="1">
      <alignment horizontal="center"/>
    </xf>
    <xf numFmtId="165" fontId="2" fillId="4" borderId="38" xfId="0" applyNumberFormat="1" applyFont="1" applyFill="1" applyBorder="1" applyAlignment="1">
      <alignment horizontal="center"/>
    </xf>
    <xf numFmtId="165" fontId="1" fillId="0" borderId="39" xfId="0" applyNumberFormat="1" applyFont="1" applyFill="1" applyBorder="1" applyAlignment="1">
      <alignment horizontal="center"/>
    </xf>
    <xf numFmtId="165" fontId="1" fillId="0" borderId="40" xfId="0" applyNumberFormat="1" applyFont="1" applyFill="1" applyBorder="1" applyAlignment="1">
      <alignment horizontal="center"/>
    </xf>
    <xf numFmtId="165" fontId="1" fillId="0" borderId="41" xfId="0" applyNumberFormat="1" applyFont="1" applyFill="1" applyBorder="1" applyAlignment="1">
      <alignment horizontal="center"/>
    </xf>
    <xf numFmtId="165" fontId="1" fillId="0" borderId="42" xfId="0" applyNumberFormat="1" applyFont="1" applyFill="1" applyBorder="1" applyAlignment="1">
      <alignment horizontal="center"/>
    </xf>
    <xf numFmtId="165" fontId="2" fillId="4" borderId="6" xfId="0" applyNumberFormat="1" applyFont="1" applyFill="1" applyBorder="1" applyAlignment="1">
      <alignment horizontal="center"/>
    </xf>
    <xf numFmtId="165" fontId="2" fillId="4" borderId="43" xfId="0" applyNumberFormat="1" applyFont="1" applyFill="1" applyBorder="1" applyAlignment="1">
      <alignment horizontal="center"/>
    </xf>
    <xf numFmtId="165" fontId="2" fillId="4" borderId="11" xfId="0" applyNumberFormat="1" applyFont="1" applyFill="1" applyBorder="1" applyAlignment="1">
      <alignment horizontal="center"/>
    </xf>
    <xf numFmtId="165" fontId="2" fillId="4" borderId="44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165" fontId="1" fillId="0" borderId="45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165" fontId="1" fillId="0" borderId="46" xfId="0" applyNumberFormat="1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center"/>
    </xf>
    <xf numFmtId="165" fontId="1" fillId="0" borderId="47" xfId="0" applyNumberFormat="1" applyFont="1" applyFill="1" applyBorder="1" applyAlignment="1">
      <alignment horizontal="center"/>
    </xf>
    <xf numFmtId="165" fontId="1" fillId="0" borderId="25" xfId="0" applyNumberFormat="1" applyFont="1" applyFill="1" applyBorder="1" applyAlignment="1">
      <alignment horizontal="center"/>
    </xf>
    <xf numFmtId="165" fontId="1" fillId="0" borderId="48" xfId="0" applyNumberFormat="1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2" fillId="4" borderId="3" xfId="0" applyNumberFormat="1" applyFont="1" applyFill="1" applyBorder="1" applyAlignment="1">
      <alignment horizontal="center"/>
    </xf>
    <xf numFmtId="176" fontId="2" fillId="4" borderId="1" xfId="0" applyNumberFormat="1" applyFont="1" applyFill="1" applyBorder="1" applyAlignment="1">
      <alignment horizontal="center"/>
    </xf>
    <xf numFmtId="176" fontId="1" fillId="3" borderId="56" xfId="0" applyNumberFormat="1" applyFont="1" applyFill="1" applyBorder="1" applyAlignment="1">
      <alignment horizontal="center"/>
    </xf>
    <xf numFmtId="176" fontId="1" fillId="3" borderId="2" xfId="0" applyNumberFormat="1" applyFont="1" applyFill="1" applyBorder="1" applyAlignment="1">
      <alignment horizontal="center"/>
    </xf>
    <xf numFmtId="176" fontId="1" fillId="3" borderId="57" xfId="0" applyNumberFormat="1" applyFont="1" applyFill="1" applyBorder="1" applyAlignment="1">
      <alignment horizontal="center"/>
    </xf>
    <xf numFmtId="176" fontId="1" fillId="3" borderId="58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1" fillId="0" borderId="0" xfId="0" applyNumberFormat="1" applyFont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 wrapText="1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0" fillId="0" borderId="62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63" xfId="0" applyFill="1" applyBorder="1" applyAlignment="1">
      <alignment/>
    </xf>
    <xf numFmtId="0" fontId="0" fillId="3" borderId="62" xfId="0" applyFill="1" applyBorder="1" applyAlignment="1">
      <alignment/>
    </xf>
    <xf numFmtId="0" fontId="0" fillId="3" borderId="64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3" borderId="10" xfId="0" applyFont="1" applyFill="1" applyBorder="1" applyAlignment="1">
      <alignment/>
    </xf>
    <xf numFmtId="180" fontId="2" fillId="4" borderId="3" xfId="0" applyNumberFormat="1" applyFont="1" applyFill="1" applyBorder="1" applyAlignment="1">
      <alignment horizontal="center"/>
    </xf>
    <xf numFmtId="180" fontId="2" fillId="4" borderId="1" xfId="0" applyNumberFormat="1" applyFont="1" applyFill="1" applyBorder="1" applyAlignment="1">
      <alignment horizontal="center"/>
    </xf>
    <xf numFmtId="180" fontId="1" fillId="3" borderId="56" xfId="0" applyNumberFormat="1" applyFont="1" applyFill="1" applyBorder="1" applyAlignment="1">
      <alignment horizontal="center"/>
    </xf>
    <xf numFmtId="180" fontId="1" fillId="3" borderId="2" xfId="0" applyNumberFormat="1" applyFont="1" applyFill="1" applyBorder="1" applyAlignment="1">
      <alignment horizontal="center"/>
    </xf>
    <xf numFmtId="180" fontId="1" fillId="3" borderId="57" xfId="0" applyNumberFormat="1" applyFont="1" applyFill="1" applyBorder="1" applyAlignment="1">
      <alignment horizontal="center"/>
    </xf>
    <xf numFmtId="180" fontId="1" fillId="3" borderId="58" xfId="0" applyNumberFormat="1" applyFont="1" applyFill="1" applyBorder="1" applyAlignment="1">
      <alignment horizontal="center"/>
    </xf>
    <xf numFmtId="180" fontId="2" fillId="0" borderId="0" xfId="0" applyNumberFormat="1" applyFont="1" applyFill="1" applyAlignment="1">
      <alignment horizontal="center"/>
    </xf>
    <xf numFmtId="180" fontId="1" fillId="0" borderId="0" xfId="0" applyNumberFormat="1" applyFont="1" applyAlignment="1">
      <alignment horizontal="center"/>
    </xf>
    <xf numFmtId="0" fontId="3" fillId="3" borderId="56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3" fillId="6" borderId="65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8" fillId="7" borderId="65" xfId="0" applyFont="1" applyFill="1" applyBorder="1" applyAlignment="1">
      <alignment horizontal="center"/>
    </xf>
    <xf numFmtId="0" fontId="8" fillId="3" borderId="66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3" borderId="64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63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4" fillId="3" borderId="2" xfId="0" applyFont="1" applyFill="1" applyBorder="1" applyAlignment="1">
      <alignment/>
    </xf>
    <xf numFmtId="0" fontId="3" fillId="2" borderId="2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/>
    </xf>
    <xf numFmtId="0" fontId="4" fillId="3" borderId="2" xfId="0" applyFont="1" applyFill="1" applyBorder="1" applyAlignment="1">
      <alignment horizontal="left"/>
    </xf>
    <xf numFmtId="0" fontId="3" fillId="4" borderId="67" xfId="0" applyFont="1" applyFill="1" applyBorder="1" applyAlignment="1">
      <alignment horizontal="left" wrapText="1"/>
    </xf>
    <xf numFmtId="0" fontId="3" fillId="4" borderId="68" xfId="0" applyFont="1" applyFill="1" applyBorder="1" applyAlignment="1">
      <alignment horizontal="left" wrapText="1"/>
    </xf>
    <xf numFmtId="0" fontId="3" fillId="4" borderId="1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176" fontId="1" fillId="3" borderId="65" xfId="0" applyNumberFormat="1" applyFont="1" applyFill="1" applyBorder="1" applyAlignment="1">
      <alignment horizontal="center"/>
    </xf>
    <xf numFmtId="180" fontId="1" fillId="3" borderId="65" xfId="0" applyNumberFormat="1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165" fontId="1" fillId="0" borderId="75" xfId="0" applyNumberFormat="1" applyFont="1" applyFill="1" applyBorder="1" applyAlignment="1">
      <alignment horizontal="center"/>
    </xf>
    <xf numFmtId="165" fontId="1" fillId="0" borderId="70" xfId="0" applyNumberFormat="1" applyFont="1" applyFill="1" applyBorder="1" applyAlignment="1">
      <alignment horizontal="center"/>
    </xf>
    <xf numFmtId="165" fontId="1" fillId="0" borderId="76" xfId="0" applyNumberFormat="1" applyFont="1" applyFill="1" applyBorder="1" applyAlignment="1">
      <alignment horizontal="center"/>
    </xf>
    <xf numFmtId="165" fontId="9" fillId="0" borderId="15" xfId="0" applyNumberFormat="1" applyFont="1" applyFill="1" applyBorder="1" applyAlignment="1">
      <alignment horizontal="center"/>
    </xf>
    <xf numFmtId="0" fontId="12" fillId="0" borderId="5" xfId="21" applyFont="1" applyBorder="1" applyAlignment="1">
      <alignment horizontal="centerContinuous"/>
      <protection locked="0"/>
    </xf>
    <xf numFmtId="0" fontId="0" fillId="0" borderId="77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8" fillId="0" borderId="10" xfId="21" applyFont="1" applyBorder="1">
      <alignment/>
      <protection locked="0"/>
    </xf>
    <xf numFmtId="0" fontId="13" fillId="0" borderId="63" xfId="21" applyFont="1" applyBorder="1">
      <alignment/>
      <protection locked="0"/>
    </xf>
    <xf numFmtId="0" fontId="14" fillId="0" borderId="10" xfId="0" applyFont="1" applyBorder="1" applyAlignment="1">
      <alignment/>
    </xf>
    <xf numFmtId="0" fontId="15" fillId="0" borderId="63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0" fontId="0" fillId="0" borderId="63" xfId="21" applyBorder="1">
      <alignment/>
      <protection locked="0"/>
    </xf>
    <xf numFmtId="0" fontId="0" fillId="0" borderId="63" xfId="0" applyFont="1" applyBorder="1" applyAlignment="1">
      <alignment vertical="top" wrapText="1"/>
    </xf>
    <xf numFmtId="0" fontId="0" fillId="0" borderId="0" xfId="21" applyAlignment="1">
      <alignment horizontal="left" vertical="top" wrapText="1"/>
      <protection locked="0"/>
    </xf>
    <xf numFmtId="0" fontId="0" fillId="0" borderId="63" xfId="21" applyFont="1" applyBorder="1">
      <alignment/>
      <protection locked="0"/>
    </xf>
    <xf numFmtId="0" fontId="0" fillId="0" borderId="63" xfId="21" applyFont="1" applyBorder="1" applyAlignment="1">
      <alignment horizontal="left"/>
      <protection locked="0"/>
    </xf>
    <xf numFmtId="0" fontId="0" fillId="0" borderId="63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8" fillId="0" borderId="66" xfId="21" applyFont="1" applyBorder="1">
      <alignment/>
      <protection locked="0"/>
    </xf>
    <xf numFmtId="0" fontId="0" fillId="0" borderId="64" xfId="21" applyBorder="1" applyAlignment="1">
      <alignment horizontal="left"/>
      <protection locked="0"/>
    </xf>
    <xf numFmtId="0" fontId="8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8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 quotePrefix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Border="1" applyAlignment="1">
      <alignment horizontal="center" wrapText="1"/>
    </xf>
    <xf numFmtId="0" fontId="8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8" fillId="0" borderId="0" xfId="0" applyFont="1" applyAlignment="1" quotePrefix="1">
      <alignment/>
    </xf>
    <xf numFmtId="0" fontId="19" fillId="0" borderId="0" xfId="0" applyFont="1" applyAlignment="1">
      <alignment/>
    </xf>
    <xf numFmtId="42" fontId="0" fillId="0" borderId="0" xfId="18" applyAlignment="1">
      <alignment horizontal="right"/>
    </xf>
    <xf numFmtId="42" fontId="0" fillId="0" borderId="0" xfId="18" applyFont="1" applyAlignment="1">
      <alignment horizontal="right"/>
    </xf>
    <xf numFmtId="42" fontId="0" fillId="0" borderId="0" xfId="0" applyNumberFormat="1" applyAlignment="1">
      <alignment/>
    </xf>
    <xf numFmtId="42" fontId="0" fillId="8" borderId="0" xfId="18" applyFill="1" applyAlignment="1">
      <alignment horizontal="right"/>
    </xf>
    <xf numFmtId="42" fontId="0" fillId="8" borderId="0" xfId="0" applyNumberFormat="1" applyFill="1" applyAlignment="1">
      <alignment/>
    </xf>
    <xf numFmtId="0" fontId="14" fillId="0" borderId="62" xfId="0" applyFont="1" applyBorder="1" applyAlignment="1">
      <alignment/>
    </xf>
    <xf numFmtId="42" fontId="0" fillId="0" borderId="62" xfId="18" applyBorder="1" applyAlignment="1">
      <alignment horizontal="right"/>
    </xf>
    <xf numFmtId="0" fontId="15" fillId="0" borderId="62" xfId="0" applyFont="1" applyBorder="1" applyAlignment="1">
      <alignment horizontal="centerContinuous" wrapText="1"/>
    </xf>
    <xf numFmtId="0" fontId="0" fillId="0" borderId="62" xfId="0" applyFont="1" applyBorder="1" applyAlignment="1">
      <alignment/>
    </xf>
    <xf numFmtId="42" fontId="0" fillId="0" borderId="62" xfId="0" applyNumberFormat="1" applyBorder="1" applyAlignment="1">
      <alignment/>
    </xf>
    <xf numFmtId="0" fontId="8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0" fillId="0" borderId="0" xfId="18" applyFont="1" applyAlignment="1">
      <alignment horizontal="right" vertical="top"/>
    </xf>
    <xf numFmtId="42" fontId="8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20" fillId="0" borderId="0" xfId="18" applyFont="1" applyFill="1" applyBorder="1" applyAlignment="1">
      <alignment horizontal="right" vertical="top"/>
    </xf>
    <xf numFmtId="42" fontId="0" fillId="0" borderId="0" xfId="18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vertical="top"/>
    </xf>
    <xf numFmtId="1" fontId="8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8" fillId="0" borderId="0" xfId="0" applyNumberFormat="1" applyFont="1" applyAlignment="1">
      <alignment horizontal="center" vertical="top"/>
    </xf>
    <xf numFmtId="166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42" fontId="0" fillId="0" borderId="0" xfId="18" applyFont="1" applyFill="1" applyBorder="1" applyAlignment="1">
      <alignment horizontal="right" vertical="top"/>
    </xf>
    <xf numFmtId="186" fontId="0" fillId="0" borderId="0" xfId="0" applyNumberForma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42" fontId="0" fillId="0" borderId="0" xfId="0" applyNumberFormat="1" applyAlignment="1">
      <alignment vertical="top"/>
    </xf>
    <xf numFmtId="42" fontId="8" fillId="0" borderId="0" xfId="18" applyFont="1" applyFill="1" applyBorder="1" applyAlignment="1">
      <alignment horizontal="right" vertical="top"/>
    </xf>
    <xf numFmtId="186" fontId="0" fillId="0" borderId="0" xfId="0" applyNumberFormat="1" applyFill="1" applyBorder="1" applyAlignment="1">
      <alignment horizontal="left" vertical="top"/>
    </xf>
    <xf numFmtId="0" fontId="15" fillId="0" borderId="63" xfId="0" applyFont="1" applyBorder="1" applyAlignment="1">
      <alignment horizontal="left"/>
    </xf>
    <xf numFmtId="42" fontId="10" fillId="0" borderId="0" xfId="18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8" fillId="0" borderId="0" xfId="0" applyNumberFormat="1" applyFont="1" applyAlignment="1">
      <alignment horizontal="center" wrapText="1"/>
    </xf>
    <xf numFmtId="0" fontId="8" fillId="3" borderId="5" xfId="0" applyFont="1" applyFill="1" applyBorder="1" applyAlignment="1">
      <alignment horizontal="centerContinuous"/>
    </xf>
    <xf numFmtId="0" fontId="0" fillId="3" borderId="77" xfId="0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8" fillId="3" borderId="10" xfId="0" applyFont="1" applyFill="1" applyBorder="1" applyAlignment="1">
      <alignment/>
    </xf>
    <xf numFmtId="42" fontId="8" fillId="0" borderId="0" xfId="0" applyNumberFormat="1" applyFont="1" applyFill="1" applyBorder="1" applyAlignment="1">
      <alignment vertical="top"/>
    </xf>
    <xf numFmtId="9" fontId="8" fillId="0" borderId="0" xfId="0" applyNumberFormat="1" applyFont="1" applyAlignment="1">
      <alignment vertical="top"/>
    </xf>
    <xf numFmtId="0" fontId="8" fillId="3" borderId="66" xfId="0" applyFont="1" applyFill="1" applyBorder="1" applyAlignment="1">
      <alignment/>
    </xf>
    <xf numFmtId="42" fontId="8" fillId="0" borderId="0" xfId="0" applyNumberFormat="1" applyFont="1" applyFill="1" applyBorder="1" applyAlignment="1">
      <alignment vertical="top"/>
    </xf>
    <xf numFmtId="9" fontId="8" fillId="0" borderId="0" xfId="0" applyNumberFormat="1" applyFont="1" applyAlignment="1">
      <alignment vertical="top"/>
    </xf>
    <xf numFmtId="0" fontId="2" fillId="3" borderId="78" xfId="0" applyFont="1" applyFill="1" applyBorder="1" applyAlignment="1">
      <alignment horizontal="center"/>
    </xf>
    <xf numFmtId="165" fontId="2" fillId="3" borderId="49" xfId="0" applyNumberFormat="1" applyFont="1" applyFill="1" applyBorder="1" applyAlignment="1">
      <alignment horizontal="center"/>
    </xf>
    <xf numFmtId="165" fontId="2" fillId="3" borderId="50" xfId="0" applyNumberFormat="1" applyFont="1" applyFill="1" applyBorder="1" applyAlignment="1">
      <alignment horizontal="center"/>
    </xf>
    <xf numFmtId="165" fontId="2" fillId="3" borderId="53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/>
    </xf>
    <xf numFmtId="0" fontId="8" fillId="3" borderId="5" xfId="0" applyFont="1" applyFill="1" applyBorder="1" applyAlignment="1">
      <alignment horizontal="left"/>
    </xf>
    <xf numFmtId="0" fontId="8" fillId="3" borderId="6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77" xfId="0" applyFill="1" applyBorder="1" applyAlignment="1">
      <alignment/>
    </xf>
    <xf numFmtId="165" fontId="2" fillId="0" borderId="19" xfId="0" applyNumberFormat="1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165" fontId="2" fillId="3" borderId="75" xfId="0" applyNumberFormat="1" applyFont="1" applyFill="1" applyBorder="1" applyAlignment="1">
      <alignment horizontal="center"/>
    </xf>
    <xf numFmtId="165" fontId="2" fillId="3" borderId="42" xfId="0" applyNumberFormat="1" applyFont="1" applyFill="1" applyBorder="1" applyAlignment="1">
      <alignment horizontal="center"/>
    </xf>
    <xf numFmtId="165" fontId="2" fillId="3" borderId="38" xfId="0" applyNumberFormat="1" applyFont="1" applyFill="1" applyBorder="1" applyAlignment="1">
      <alignment horizontal="center"/>
    </xf>
    <xf numFmtId="165" fontId="7" fillId="4" borderId="49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65" fontId="2" fillId="0" borderId="19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9053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421875" style="165" customWidth="1"/>
    <col min="2" max="2" width="62.7109375" style="148" customWidth="1"/>
    <col min="3" max="16384" width="9.140625" style="148" customWidth="1"/>
  </cols>
  <sheetData>
    <row r="1" spans="1:2" ht="20.25">
      <c r="A1" s="146" t="s">
        <v>101</v>
      </c>
      <c r="B1" s="147"/>
    </row>
    <row r="2" spans="1:2" ht="20.25">
      <c r="A2" s="149"/>
      <c r="B2" s="150"/>
    </row>
    <row r="3" spans="1:5" s="154" customFormat="1" ht="18">
      <c r="A3" s="151" t="s">
        <v>102</v>
      </c>
      <c r="B3" s="221">
        <v>1170</v>
      </c>
      <c r="C3" s="153"/>
      <c r="E3" s="153"/>
    </row>
    <row r="4" spans="1:5" s="154" customFormat="1" ht="18">
      <c r="A4" s="151" t="s">
        <v>103</v>
      </c>
      <c r="B4" s="221">
        <v>5501</v>
      </c>
      <c r="C4" s="153"/>
      <c r="E4" s="153"/>
    </row>
    <row r="5" spans="1:5" s="154" customFormat="1" ht="18">
      <c r="A5" s="151" t="s">
        <v>104</v>
      </c>
      <c r="B5" s="152" t="s">
        <v>182</v>
      </c>
      <c r="C5" s="153"/>
      <c r="E5" s="153"/>
    </row>
    <row r="6" spans="1:5" s="154" customFormat="1" ht="18">
      <c r="A6" s="151" t="s">
        <v>105</v>
      </c>
      <c r="B6" s="152" t="s">
        <v>185</v>
      </c>
      <c r="C6" s="153"/>
      <c r="E6" s="153"/>
    </row>
    <row r="7" spans="1:5" s="154" customFormat="1" ht="15.75">
      <c r="A7" s="155"/>
      <c r="B7" s="152"/>
      <c r="C7" s="153"/>
      <c r="E7" s="153"/>
    </row>
    <row r="8" spans="1:2" ht="12.75">
      <c r="A8" s="149"/>
      <c r="B8" s="156"/>
    </row>
    <row r="9" spans="1:2" ht="12.75">
      <c r="A9" s="149" t="s">
        <v>106</v>
      </c>
      <c r="B9" s="156"/>
    </row>
    <row r="10" spans="1:6" ht="131.25" customHeight="1">
      <c r="A10" s="149"/>
      <c r="B10" s="157" t="s">
        <v>107</v>
      </c>
      <c r="C10" s="158"/>
      <c r="D10" s="158"/>
      <c r="E10" s="158"/>
      <c r="F10" s="158"/>
    </row>
    <row r="11" spans="1:2" ht="12.75">
      <c r="A11" s="149"/>
      <c r="B11" s="156"/>
    </row>
    <row r="12" spans="1:2" ht="12.75">
      <c r="A12" s="149" t="s">
        <v>108</v>
      </c>
      <c r="B12" s="156"/>
    </row>
    <row r="13" spans="1:2" ht="12.75">
      <c r="A13" s="149"/>
      <c r="B13" s="159" t="s">
        <v>186</v>
      </c>
    </row>
    <row r="14" spans="1:2" ht="12.75">
      <c r="A14" s="149"/>
      <c r="B14" s="156"/>
    </row>
    <row r="15" spans="1:2" ht="12.75">
      <c r="A15" s="149"/>
      <c r="B15" s="156"/>
    </row>
    <row r="16" spans="1:2" ht="12.75">
      <c r="A16" s="149"/>
      <c r="B16" s="156"/>
    </row>
    <row r="17" spans="1:2" ht="12.75">
      <c r="A17" s="149"/>
      <c r="B17" s="156"/>
    </row>
    <row r="18" spans="1:2" ht="12.75">
      <c r="A18" s="149"/>
      <c r="B18" s="156"/>
    </row>
    <row r="19" spans="1:2" ht="12.75">
      <c r="A19" s="149" t="s">
        <v>109</v>
      </c>
      <c r="B19" s="156"/>
    </row>
    <row r="20" spans="1:2" ht="12.75">
      <c r="A20" s="149"/>
      <c r="B20" s="160" t="s">
        <v>110</v>
      </c>
    </row>
    <row r="21" spans="1:2" ht="12.75">
      <c r="A21" s="149"/>
      <c r="B21" s="160" t="s">
        <v>111</v>
      </c>
    </row>
    <row r="22" spans="1:2" ht="12.75">
      <c r="A22" s="149"/>
      <c r="B22" s="161"/>
    </row>
    <row r="23" spans="1:2" ht="12.75">
      <c r="A23" s="149"/>
      <c r="B23" s="161"/>
    </row>
    <row r="24" spans="1:2" ht="12.75">
      <c r="A24" s="149"/>
      <c r="B24" s="160" t="s">
        <v>110</v>
      </c>
    </row>
    <row r="25" spans="1:2" ht="12.75">
      <c r="A25" s="149"/>
      <c r="B25" s="160" t="s">
        <v>112</v>
      </c>
    </row>
    <row r="26" spans="1:2" ht="12.75">
      <c r="A26" s="149"/>
      <c r="B26" s="161"/>
    </row>
    <row r="27" spans="1:2" ht="12.75">
      <c r="A27" s="149"/>
      <c r="B27" s="161"/>
    </row>
    <row r="28" spans="1:5" ht="12.75">
      <c r="A28" s="149"/>
      <c r="B28" s="160" t="s">
        <v>113</v>
      </c>
      <c r="E28" s="162" t="s">
        <v>114</v>
      </c>
    </row>
    <row r="29" spans="1:2" ht="12.75">
      <c r="A29" s="149"/>
      <c r="B29" s="160" t="s">
        <v>115</v>
      </c>
    </row>
    <row r="30" spans="1:2" ht="13.5" thickBot="1">
      <c r="A30" s="163"/>
      <c r="B30" s="164"/>
    </row>
    <row r="31" ht="12.75">
      <c r="B31" s="166"/>
    </row>
    <row r="32" ht="12.75">
      <c r="B32" s="166"/>
    </row>
    <row r="33" ht="12.75">
      <c r="B33" s="166"/>
    </row>
    <row r="34" ht="12.75">
      <c r="B34" s="166"/>
    </row>
    <row r="35" ht="12.75">
      <c r="B35" s="166"/>
    </row>
    <row r="36" ht="12.75">
      <c r="B36" s="166"/>
    </row>
    <row r="37" ht="12.75">
      <c r="B37" s="166"/>
    </row>
    <row r="38" ht="12.75">
      <c r="B38" s="166"/>
    </row>
  </sheetData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48"/>
  <sheetViews>
    <sheetView workbookViewId="0" topLeftCell="A1">
      <selection activeCell="A1" sqref="A1"/>
    </sheetView>
  </sheetViews>
  <sheetFormatPr defaultColWidth="9.140625" defaultRowHeight="12.75"/>
  <cols>
    <col min="1" max="1" width="6.421875" style="99" bestFit="1" customWidth="1"/>
    <col min="2" max="2" width="7.57421875" style="99" bestFit="1" customWidth="1"/>
    <col min="3" max="3" width="5.140625" style="99" bestFit="1" customWidth="1"/>
    <col min="4" max="4" width="50.57421875" style="114" customWidth="1"/>
    <col min="5" max="5" width="11.140625" style="1" customWidth="1"/>
    <col min="6" max="7" width="0" style="87" hidden="1" customWidth="1"/>
    <col min="8" max="8" width="7.57421875" style="108" bestFit="1" customWidth="1"/>
    <col min="9" max="11" width="0" style="2" hidden="1" customWidth="1"/>
    <col min="12" max="12" width="11.00390625" style="2" hidden="1" customWidth="1"/>
    <col min="13" max="14" width="0" style="2" hidden="1" customWidth="1"/>
    <col min="15" max="15" width="9.140625" style="2" customWidth="1"/>
    <col min="16" max="16" width="7.28125" style="2" bestFit="1" customWidth="1"/>
    <col min="17" max="18" width="0" style="2" hidden="1" customWidth="1"/>
    <col min="19" max="19" width="11.421875" style="2" hidden="1" customWidth="1"/>
    <col min="20" max="22" width="0" style="2" hidden="1" customWidth="1"/>
    <col min="23" max="23" width="5.28125" style="2" bestFit="1" customWidth="1"/>
    <col min="24" max="24" width="0" style="2" hidden="1" customWidth="1"/>
    <col min="25" max="25" width="12.421875" style="2" hidden="1" customWidth="1"/>
    <col min="26" max="28" width="0" style="2" hidden="1" customWidth="1"/>
    <col min="29" max="29" width="9.421875" style="2" hidden="1" customWidth="1"/>
    <col min="30" max="30" width="7.00390625" style="2" bestFit="1" customWidth="1"/>
    <col min="31" max="31" width="0" style="2" hidden="1" customWidth="1"/>
    <col min="32" max="32" width="9.140625" style="2" customWidth="1"/>
    <col min="33" max="33" width="11.8515625" style="2" hidden="1" customWidth="1"/>
    <col min="34" max="34" width="10.28125" style="2" hidden="1" customWidth="1"/>
    <col min="35" max="36" width="9.140625" style="2" customWidth="1"/>
    <col min="37" max="37" width="11.57421875" style="2" hidden="1" customWidth="1"/>
    <col min="38" max="39" width="0" style="2" hidden="1" customWidth="1"/>
    <col min="40" max="40" width="4.8515625" style="34" bestFit="1" customWidth="1"/>
    <col min="41" max="41" width="4.00390625" style="34" bestFit="1" customWidth="1"/>
    <col min="42" max="42" width="5.8515625" style="34" bestFit="1" customWidth="1"/>
    <col min="43" max="43" width="6.28125" style="34" bestFit="1" customWidth="1"/>
    <col min="44" max="44" width="7.421875" style="35" bestFit="1" customWidth="1"/>
  </cols>
  <sheetData>
    <row r="1" spans="1:46" s="1" customFormat="1" ht="24.75" customHeight="1">
      <c r="A1" s="115" t="s">
        <v>72</v>
      </c>
      <c r="B1" s="115" t="s">
        <v>74</v>
      </c>
      <c r="C1" s="115"/>
      <c r="D1" s="110" t="s">
        <v>0</v>
      </c>
      <c r="E1" s="9" t="s">
        <v>1</v>
      </c>
      <c r="F1" s="78" t="s">
        <v>3</v>
      </c>
      <c r="G1" s="78" t="s">
        <v>4</v>
      </c>
      <c r="H1" s="101" t="s">
        <v>5</v>
      </c>
      <c r="I1" s="10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2" t="s">
        <v>11</v>
      </c>
      <c r="O1" s="12" t="s">
        <v>98</v>
      </c>
      <c r="P1" s="12" t="s">
        <v>37</v>
      </c>
      <c r="Q1" s="74" t="s">
        <v>37</v>
      </c>
      <c r="R1" s="45" t="s">
        <v>46</v>
      </c>
      <c r="S1" s="11" t="s">
        <v>47</v>
      </c>
      <c r="T1" s="74" t="s">
        <v>48</v>
      </c>
      <c r="U1" s="12" t="s">
        <v>64</v>
      </c>
      <c r="V1" s="12" t="s">
        <v>76</v>
      </c>
      <c r="W1" s="115" t="s">
        <v>97</v>
      </c>
      <c r="X1" s="45" t="s">
        <v>52</v>
      </c>
      <c r="Y1" s="11" t="s">
        <v>53</v>
      </c>
      <c r="Z1" s="11" t="s">
        <v>54</v>
      </c>
      <c r="AA1" s="11" t="s">
        <v>55</v>
      </c>
      <c r="AB1" s="11" t="s">
        <v>56</v>
      </c>
      <c r="AC1" s="11" t="s">
        <v>57</v>
      </c>
      <c r="AD1" s="11" t="s">
        <v>59</v>
      </c>
      <c r="AE1" s="11" t="s">
        <v>62</v>
      </c>
      <c r="AF1" s="10" t="s">
        <v>12</v>
      </c>
      <c r="AG1" s="11" t="s">
        <v>13</v>
      </c>
      <c r="AH1" s="11" t="s">
        <v>14</v>
      </c>
      <c r="AI1" s="10" t="s">
        <v>15</v>
      </c>
      <c r="AJ1" s="11" t="s">
        <v>16</v>
      </c>
      <c r="AK1" s="11" t="s">
        <v>17</v>
      </c>
      <c r="AL1" s="11" t="s">
        <v>18</v>
      </c>
      <c r="AM1" s="13" t="s">
        <v>19</v>
      </c>
      <c r="AN1" s="51" t="s">
        <v>20</v>
      </c>
      <c r="AO1" s="57" t="s">
        <v>21</v>
      </c>
      <c r="AP1" s="57" t="s">
        <v>22</v>
      </c>
      <c r="AQ1" s="58" t="s">
        <v>23</v>
      </c>
      <c r="AR1" s="14" t="s">
        <v>24</v>
      </c>
      <c r="AS1" s="256" t="s">
        <v>183</v>
      </c>
      <c r="AT1" s="247" t="s">
        <v>184</v>
      </c>
    </row>
    <row r="2" spans="1:46" s="1" customFormat="1" ht="12.75" customHeight="1">
      <c r="A2" s="116" t="s">
        <v>73</v>
      </c>
      <c r="B2" s="116" t="s">
        <v>75</v>
      </c>
      <c r="C2" s="116" t="s">
        <v>71</v>
      </c>
      <c r="D2" s="111"/>
      <c r="E2" s="7"/>
      <c r="F2" s="79"/>
      <c r="G2" s="79"/>
      <c r="H2" s="102"/>
      <c r="I2" s="16" t="s">
        <v>25</v>
      </c>
      <c r="J2" s="17" t="s">
        <v>25</v>
      </c>
      <c r="K2" s="16" t="s">
        <v>25</v>
      </c>
      <c r="L2" s="18" t="s">
        <v>25</v>
      </c>
      <c r="M2" s="16" t="s">
        <v>25</v>
      </c>
      <c r="N2" s="17" t="s">
        <v>25</v>
      </c>
      <c r="O2" s="17" t="s">
        <v>25</v>
      </c>
      <c r="P2" s="17" t="s">
        <v>25</v>
      </c>
      <c r="Q2" s="75" t="s">
        <v>25</v>
      </c>
      <c r="R2" s="40" t="s">
        <v>25</v>
      </c>
      <c r="S2" s="16" t="s">
        <v>25</v>
      </c>
      <c r="T2" s="75" t="s">
        <v>25</v>
      </c>
      <c r="U2" s="17" t="s">
        <v>25</v>
      </c>
      <c r="V2" s="17" t="s">
        <v>25</v>
      </c>
      <c r="W2" s="116" t="s">
        <v>25</v>
      </c>
      <c r="X2" s="40" t="s">
        <v>25</v>
      </c>
      <c r="Y2" s="16" t="s">
        <v>25</v>
      </c>
      <c r="Z2" s="16" t="s">
        <v>25</v>
      </c>
      <c r="AA2" s="16" t="s">
        <v>25</v>
      </c>
      <c r="AB2" s="16" t="s">
        <v>25</v>
      </c>
      <c r="AC2" s="16" t="s">
        <v>25</v>
      </c>
      <c r="AD2" s="16" t="s">
        <v>25</v>
      </c>
      <c r="AE2" s="16" t="s">
        <v>25</v>
      </c>
      <c r="AF2" s="15" t="s">
        <v>25</v>
      </c>
      <c r="AG2" s="16" t="s">
        <v>25</v>
      </c>
      <c r="AH2" s="16" t="s">
        <v>25</v>
      </c>
      <c r="AI2" s="40" t="s">
        <v>25</v>
      </c>
      <c r="AJ2" s="16" t="s">
        <v>25</v>
      </c>
      <c r="AK2" s="16" t="s">
        <v>25</v>
      </c>
      <c r="AL2" s="16" t="s">
        <v>25</v>
      </c>
      <c r="AM2" s="16" t="s">
        <v>25</v>
      </c>
      <c r="AN2" s="52"/>
      <c r="AO2" s="59"/>
      <c r="AP2" s="59"/>
      <c r="AQ2" s="60"/>
      <c r="AR2" s="19" t="s">
        <v>20</v>
      </c>
      <c r="AS2" s="257"/>
      <c r="AT2" s="248"/>
    </row>
    <row r="3" spans="1:46" s="1" customFormat="1" ht="12.75" customHeight="1" thickBot="1">
      <c r="A3" s="117"/>
      <c r="B3" s="117"/>
      <c r="C3" s="117"/>
      <c r="D3" s="112"/>
      <c r="E3" s="3"/>
      <c r="F3" s="79" t="s">
        <v>26</v>
      </c>
      <c r="G3" s="79" t="s">
        <v>26</v>
      </c>
      <c r="H3" s="102" t="s">
        <v>65</v>
      </c>
      <c r="I3" s="20" t="s">
        <v>27</v>
      </c>
      <c r="J3" s="21" t="s">
        <v>38</v>
      </c>
      <c r="K3" s="21" t="s">
        <v>78</v>
      </c>
      <c r="L3" s="21" t="s">
        <v>81</v>
      </c>
      <c r="M3" s="21" t="s">
        <v>77</v>
      </c>
      <c r="N3" s="22" t="s">
        <v>44</v>
      </c>
      <c r="O3" s="22" t="s">
        <v>99</v>
      </c>
      <c r="P3" s="22" t="s">
        <v>69</v>
      </c>
      <c r="Q3" s="76" t="s">
        <v>82</v>
      </c>
      <c r="R3" s="46" t="s">
        <v>51</v>
      </c>
      <c r="S3" s="21" t="s">
        <v>50</v>
      </c>
      <c r="T3" s="76" t="s">
        <v>49</v>
      </c>
      <c r="U3" s="22" t="s">
        <v>63</v>
      </c>
      <c r="V3" s="22" t="s">
        <v>70</v>
      </c>
      <c r="W3" s="133"/>
      <c r="X3" s="46" t="s">
        <v>28</v>
      </c>
      <c r="Y3" s="21" t="s">
        <v>39</v>
      </c>
      <c r="Z3" s="21" t="s">
        <v>40</v>
      </c>
      <c r="AA3" s="21" t="s">
        <v>29</v>
      </c>
      <c r="AB3" s="23" t="s">
        <v>41</v>
      </c>
      <c r="AC3" s="22" t="s">
        <v>43</v>
      </c>
      <c r="AD3" s="22" t="s">
        <v>58</v>
      </c>
      <c r="AE3" s="76" t="s">
        <v>66</v>
      </c>
      <c r="AF3" s="20" t="s">
        <v>30</v>
      </c>
      <c r="AG3" s="21" t="s">
        <v>31</v>
      </c>
      <c r="AH3" s="22"/>
      <c r="AI3" s="46" t="s">
        <v>42</v>
      </c>
      <c r="AJ3" s="21" t="s">
        <v>33</v>
      </c>
      <c r="AK3" s="21" t="s">
        <v>32</v>
      </c>
      <c r="AL3" s="21" t="s">
        <v>34</v>
      </c>
      <c r="AM3" s="23" t="s">
        <v>35</v>
      </c>
      <c r="AN3" s="52" t="s">
        <v>36</v>
      </c>
      <c r="AO3" s="59" t="s">
        <v>45</v>
      </c>
      <c r="AP3" s="59" t="s">
        <v>45</v>
      </c>
      <c r="AQ3" s="60" t="s">
        <v>45</v>
      </c>
      <c r="AR3" s="52" t="s">
        <v>45</v>
      </c>
      <c r="AS3" s="253"/>
      <c r="AT3" s="253"/>
    </row>
    <row r="4" spans="1:46" ht="12.75">
      <c r="A4" s="118">
        <v>1170</v>
      </c>
      <c r="B4" s="118" t="s">
        <v>80</v>
      </c>
      <c r="C4" s="118">
        <v>5501</v>
      </c>
      <c r="D4" s="113" t="s">
        <v>2</v>
      </c>
      <c r="E4" s="6" t="s">
        <v>100</v>
      </c>
      <c r="F4" s="134"/>
      <c r="G4" s="134"/>
      <c r="H4" s="135"/>
      <c r="I4" s="136"/>
      <c r="J4" s="137"/>
      <c r="K4" s="137"/>
      <c r="L4" s="137"/>
      <c r="M4" s="137"/>
      <c r="N4" s="138"/>
      <c r="O4" s="137"/>
      <c r="P4" s="139"/>
      <c r="Q4" s="140"/>
      <c r="R4" s="141"/>
      <c r="S4" s="137"/>
      <c r="T4" s="139"/>
      <c r="U4" s="139"/>
      <c r="V4" s="140"/>
      <c r="W4" s="138"/>
      <c r="X4" s="141"/>
      <c r="Y4" s="137"/>
      <c r="Z4" s="137"/>
      <c r="AA4" s="137"/>
      <c r="AB4" s="138"/>
      <c r="AC4" s="139"/>
      <c r="AD4" s="139"/>
      <c r="AE4" s="140"/>
      <c r="AF4" s="136"/>
      <c r="AG4" s="137"/>
      <c r="AH4" s="137"/>
      <c r="AI4" s="136"/>
      <c r="AJ4" s="137"/>
      <c r="AK4" s="137"/>
      <c r="AL4" s="137"/>
      <c r="AM4" s="138"/>
      <c r="AN4" s="142"/>
      <c r="AO4" s="143"/>
      <c r="AP4" s="143"/>
      <c r="AQ4" s="144"/>
      <c r="AR4" s="249"/>
      <c r="AS4" s="254"/>
      <c r="AT4" s="254"/>
    </row>
    <row r="5" spans="1:46" ht="12.75">
      <c r="A5" s="122"/>
      <c r="B5" s="123"/>
      <c r="C5" s="124"/>
      <c r="D5" s="4" t="s">
        <v>87</v>
      </c>
      <c r="E5" s="3"/>
      <c r="F5" s="83"/>
      <c r="G5" s="83"/>
      <c r="H5" s="106"/>
      <c r="I5" s="36"/>
      <c r="J5" s="37"/>
      <c r="K5" s="37"/>
      <c r="L5" s="37"/>
      <c r="M5" s="37"/>
      <c r="N5" s="38"/>
      <c r="O5" s="37"/>
      <c r="P5" s="90"/>
      <c r="Q5" s="41"/>
      <c r="R5" s="47"/>
      <c r="S5" s="37"/>
      <c r="T5" s="90"/>
      <c r="U5" s="90"/>
      <c r="V5" s="41"/>
      <c r="W5" s="38"/>
      <c r="X5" s="47"/>
      <c r="Y5" s="37"/>
      <c r="Z5" s="37"/>
      <c r="AA5" s="37"/>
      <c r="AB5" s="38"/>
      <c r="AC5" s="90"/>
      <c r="AD5" s="90"/>
      <c r="AE5" s="41"/>
      <c r="AF5" s="36"/>
      <c r="AG5" s="37"/>
      <c r="AH5" s="37"/>
      <c r="AI5" s="36"/>
      <c r="AJ5" s="37"/>
      <c r="AK5" s="37"/>
      <c r="AL5" s="37"/>
      <c r="AM5" s="38"/>
      <c r="AN5" s="56"/>
      <c r="AO5" s="67"/>
      <c r="AP5" s="67"/>
      <c r="AQ5" s="68"/>
      <c r="AR5" s="250"/>
      <c r="AS5" s="254"/>
      <c r="AT5" s="254"/>
    </row>
    <row r="6" spans="1:46" ht="12.75">
      <c r="A6" s="122"/>
      <c r="B6" s="123"/>
      <c r="C6" s="124"/>
      <c r="D6" s="4" t="s">
        <v>86</v>
      </c>
      <c r="E6" s="3"/>
      <c r="F6" s="83"/>
      <c r="G6" s="83"/>
      <c r="H6" s="106"/>
      <c r="I6" s="36"/>
      <c r="J6" s="37"/>
      <c r="K6" s="37"/>
      <c r="L6" s="37"/>
      <c r="M6" s="37"/>
      <c r="N6" s="38"/>
      <c r="O6" s="37"/>
      <c r="P6" s="90"/>
      <c r="Q6" s="41"/>
      <c r="R6" s="47"/>
      <c r="S6" s="37"/>
      <c r="T6" s="90"/>
      <c r="U6" s="90"/>
      <c r="V6" s="41"/>
      <c r="W6" s="38"/>
      <c r="X6" s="47"/>
      <c r="Y6" s="37"/>
      <c r="Z6" s="37"/>
      <c r="AA6" s="37"/>
      <c r="AB6" s="38"/>
      <c r="AC6" s="90"/>
      <c r="AD6" s="90"/>
      <c r="AE6" s="41"/>
      <c r="AF6" s="36"/>
      <c r="AG6" s="37"/>
      <c r="AH6" s="37"/>
      <c r="AI6" s="36"/>
      <c r="AJ6" s="37"/>
      <c r="AK6" s="37"/>
      <c r="AL6" s="37"/>
      <c r="AM6" s="38"/>
      <c r="AN6" s="56"/>
      <c r="AO6" s="67"/>
      <c r="AP6" s="67"/>
      <c r="AQ6" s="68"/>
      <c r="AR6" s="250"/>
      <c r="AS6" s="254"/>
      <c r="AT6" s="254"/>
    </row>
    <row r="7" spans="1:46" ht="12.75">
      <c r="A7" s="122"/>
      <c r="B7" s="123"/>
      <c r="C7" s="124"/>
      <c r="D7" s="4" t="s">
        <v>95</v>
      </c>
      <c r="E7" s="3"/>
      <c r="F7" s="83"/>
      <c r="G7" s="83"/>
      <c r="H7" s="106"/>
      <c r="I7" s="36"/>
      <c r="J7" s="37"/>
      <c r="K7" s="37"/>
      <c r="L7" s="37"/>
      <c r="M7" s="37"/>
      <c r="N7" s="38"/>
      <c r="O7" s="37"/>
      <c r="P7" s="90"/>
      <c r="Q7" s="41"/>
      <c r="R7" s="47"/>
      <c r="S7" s="37"/>
      <c r="T7" s="90"/>
      <c r="U7" s="90"/>
      <c r="V7" s="41"/>
      <c r="W7" s="38"/>
      <c r="X7" s="47"/>
      <c r="Y7" s="37"/>
      <c r="Z7" s="37"/>
      <c r="AA7" s="37"/>
      <c r="AB7" s="38"/>
      <c r="AC7" s="90"/>
      <c r="AD7" s="90"/>
      <c r="AE7" s="41"/>
      <c r="AF7" s="36"/>
      <c r="AG7" s="37"/>
      <c r="AH7" s="37"/>
      <c r="AI7" s="36"/>
      <c r="AJ7" s="37"/>
      <c r="AK7" s="37"/>
      <c r="AL7" s="37"/>
      <c r="AM7" s="38"/>
      <c r="AN7" s="56"/>
      <c r="AO7" s="67"/>
      <c r="AP7" s="67"/>
      <c r="AQ7" s="68"/>
      <c r="AR7" s="250"/>
      <c r="AS7" s="254"/>
      <c r="AT7" s="254"/>
    </row>
    <row r="8" spans="1:46" ht="12.75">
      <c r="A8" s="122"/>
      <c r="B8" s="123"/>
      <c r="C8" s="124"/>
      <c r="D8" s="4" t="s">
        <v>85</v>
      </c>
      <c r="E8" s="3"/>
      <c r="F8" s="83"/>
      <c r="G8" s="83"/>
      <c r="H8" s="106"/>
      <c r="I8" s="36"/>
      <c r="J8" s="37"/>
      <c r="K8" s="37"/>
      <c r="L8" s="37"/>
      <c r="M8" s="37"/>
      <c r="N8" s="38"/>
      <c r="O8" s="37"/>
      <c r="P8" s="90"/>
      <c r="Q8" s="41"/>
      <c r="R8" s="47"/>
      <c r="S8" s="37"/>
      <c r="T8" s="90"/>
      <c r="U8" s="90"/>
      <c r="V8" s="41"/>
      <c r="W8" s="38"/>
      <c r="X8" s="47"/>
      <c r="Y8" s="37"/>
      <c r="Z8" s="37"/>
      <c r="AA8" s="37"/>
      <c r="AB8" s="38"/>
      <c r="AC8" s="90"/>
      <c r="AD8" s="90"/>
      <c r="AE8" s="41"/>
      <c r="AF8" s="36"/>
      <c r="AG8" s="37"/>
      <c r="AH8" s="37"/>
      <c r="AI8" s="36"/>
      <c r="AJ8" s="37"/>
      <c r="AK8" s="37"/>
      <c r="AL8" s="37"/>
      <c r="AM8" s="38"/>
      <c r="AN8" s="56"/>
      <c r="AO8" s="67"/>
      <c r="AP8" s="67"/>
      <c r="AQ8" s="68"/>
      <c r="AR8" s="250"/>
      <c r="AS8" s="254"/>
      <c r="AT8" s="254"/>
    </row>
    <row r="9" spans="1:46" ht="12.75">
      <c r="A9" s="122"/>
      <c r="B9" s="123"/>
      <c r="C9" s="124"/>
      <c r="D9" s="4" t="s">
        <v>84</v>
      </c>
      <c r="E9" s="3"/>
      <c r="F9" s="83"/>
      <c r="G9" s="83"/>
      <c r="H9" s="106"/>
      <c r="I9" s="36"/>
      <c r="J9" s="37"/>
      <c r="K9" s="37"/>
      <c r="L9" s="37"/>
      <c r="M9" s="37"/>
      <c r="N9" s="38"/>
      <c r="O9" s="37"/>
      <c r="P9" s="90"/>
      <c r="Q9" s="41"/>
      <c r="R9" s="47"/>
      <c r="S9" s="37"/>
      <c r="T9" s="90"/>
      <c r="U9" s="90"/>
      <c r="V9" s="41"/>
      <c r="W9" s="38"/>
      <c r="X9" s="47"/>
      <c r="Y9" s="37"/>
      <c r="Z9" s="37"/>
      <c r="AA9" s="37"/>
      <c r="AB9" s="38"/>
      <c r="AC9" s="90"/>
      <c r="AD9" s="90"/>
      <c r="AE9" s="41"/>
      <c r="AF9" s="36"/>
      <c r="AG9" s="37"/>
      <c r="AH9" s="37"/>
      <c r="AI9" s="36"/>
      <c r="AJ9" s="37"/>
      <c r="AK9" s="37"/>
      <c r="AL9" s="37"/>
      <c r="AM9" s="38"/>
      <c r="AN9" s="56"/>
      <c r="AO9" s="67"/>
      <c r="AP9" s="67"/>
      <c r="AQ9" s="68"/>
      <c r="AR9" s="250"/>
      <c r="AS9" s="254"/>
      <c r="AT9" s="254"/>
    </row>
    <row r="10" spans="1:46" ht="12.75">
      <c r="A10" s="122"/>
      <c r="B10" s="123"/>
      <c r="C10" s="124"/>
      <c r="D10" s="127" t="s">
        <v>67</v>
      </c>
      <c r="E10" s="3"/>
      <c r="F10" s="81"/>
      <c r="G10" s="81"/>
      <c r="H10" s="104"/>
      <c r="I10" s="24"/>
      <c r="J10" s="25"/>
      <c r="K10" s="25"/>
      <c r="L10" s="25"/>
      <c r="M10" s="25"/>
      <c r="N10" s="26"/>
      <c r="O10" s="25"/>
      <c r="P10" s="27"/>
      <c r="Q10" s="43"/>
      <c r="R10" s="49"/>
      <c r="S10" s="25"/>
      <c r="T10" s="27"/>
      <c r="U10" s="27"/>
      <c r="V10" s="43"/>
      <c r="W10" s="26"/>
      <c r="X10" s="49"/>
      <c r="Y10" s="25"/>
      <c r="Z10" s="25"/>
      <c r="AA10" s="25"/>
      <c r="AB10" s="26"/>
      <c r="AC10" s="27"/>
      <c r="AD10" s="27"/>
      <c r="AE10" s="43"/>
      <c r="AF10" s="24"/>
      <c r="AG10" s="25"/>
      <c r="AH10" s="25"/>
      <c r="AI10" s="24"/>
      <c r="AJ10" s="25"/>
      <c r="AK10" s="25"/>
      <c r="AL10" s="25"/>
      <c r="AM10" s="26"/>
      <c r="AN10" s="54"/>
      <c r="AO10" s="63"/>
      <c r="AP10" s="63"/>
      <c r="AQ10" s="64"/>
      <c r="AR10" s="250">
        <f>SUM(AN10:AQ10)</f>
        <v>0</v>
      </c>
      <c r="AS10" s="254"/>
      <c r="AT10" s="254"/>
    </row>
    <row r="11" spans="1:46" ht="12.75">
      <c r="A11" s="122"/>
      <c r="B11" s="123"/>
      <c r="C11" s="124"/>
      <c r="D11" s="4" t="s">
        <v>60</v>
      </c>
      <c r="E11" s="3"/>
      <c r="F11" s="81">
        <v>40182</v>
      </c>
      <c r="G11" s="81">
        <v>40330</v>
      </c>
      <c r="H11" s="103"/>
      <c r="I11" s="28"/>
      <c r="J11" s="29"/>
      <c r="K11" s="29"/>
      <c r="L11" s="29"/>
      <c r="M11" s="29"/>
      <c r="N11" s="30"/>
      <c r="O11" s="29">
        <v>300</v>
      </c>
      <c r="P11" s="91"/>
      <c r="Q11" s="42"/>
      <c r="R11" s="48"/>
      <c r="S11" s="29"/>
      <c r="T11" s="91"/>
      <c r="U11" s="91"/>
      <c r="V11" s="42"/>
      <c r="W11" s="30">
        <v>240</v>
      </c>
      <c r="X11" s="48"/>
      <c r="Y11" s="29"/>
      <c r="Z11" s="29"/>
      <c r="AA11" s="29"/>
      <c r="AB11" s="30"/>
      <c r="AC11" s="91"/>
      <c r="AD11" s="91"/>
      <c r="AE11" s="42"/>
      <c r="AF11" s="28"/>
      <c r="AG11" s="29"/>
      <c r="AH11" s="29"/>
      <c r="AI11" s="28"/>
      <c r="AJ11" s="29"/>
      <c r="AK11" s="29"/>
      <c r="AL11" s="29"/>
      <c r="AM11" s="30"/>
      <c r="AN11" s="53"/>
      <c r="AO11" s="61"/>
      <c r="AP11" s="61"/>
      <c r="AQ11" s="62"/>
      <c r="AR11" s="250">
        <f aca="true" t="shared" si="0" ref="AR11:AR32">SUM(AN11:AQ11)</f>
        <v>0</v>
      </c>
      <c r="AS11" s="254"/>
      <c r="AT11" s="254"/>
    </row>
    <row r="12" spans="1:46" ht="12.75">
      <c r="A12" s="122"/>
      <c r="B12" s="123"/>
      <c r="C12" s="124"/>
      <c r="D12" s="4" t="s">
        <v>61</v>
      </c>
      <c r="E12" s="3"/>
      <c r="F12" s="81">
        <v>40182</v>
      </c>
      <c r="G12" s="81">
        <v>40330</v>
      </c>
      <c r="H12" s="104"/>
      <c r="I12" s="24"/>
      <c r="J12" s="25"/>
      <c r="K12" s="25"/>
      <c r="L12" s="25"/>
      <c r="M12" s="25"/>
      <c r="N12" s="26"/>
      <c r="O12" s="25"/>
      <c r="P12" s="27"/>
      <c r="Q12" s="43"/>
      <c r="R12" s="49"/>
      <c r="S12" s="25"/>
      <c r="T12" s="27"/>
      <c r="U12" s="27"/>
      <c r="V12" s="43"/>
      <c r="W12" s="26"/>
      <c r="X12" s="49"/>
      <c r="Y12" s="25"/>
      <c r="Z12" s="25"/>
      <c r="AA12" s="25"/>
      <c r="AB12" s="26"/>
      <c r="AC12" s="27"/>
      <c r="AD12" s="27">
        <v>300</v>
      </c>
      <c r="AE12" s="43"/>
      <c r="AF12" s="24"/>
      <c r="AG12" s="25"/>
      <c r="AH12" s="25"/>
      <c r="AI12" s="24"/>
      <c r="AJ12" s="25"/>
      <c r="AK12" s="25"/>
      <c r="AL12" s="25"/>
      <c r="AM12" s="26"/>
      <c r="AN12" s="54"/>
      <c r="AO12" s="63"/>
      <c r="AP12" s="145"/>
      <c r="AQ12" s="64"/>
      <c r="AR12" s="250">
        <f>SUM(AN12:AQ12)</f>
        <v>0</v>
      </c>
      <c r="AS12" s="254"/>
      <c r="AT12" s="254"/>
    </row>
    <row r="13" spans="1:46" ht="12.75">
      <c r="A13" s="122"/>
      <c r="B13" s="123"/>
      <c r="C13" s="124"/>
      <c r="D13" s="126"/>
      <c r="E13" s="3"/>
      <c r="F13" s="80"/>
      <c r="G13" s="80"/>
      <c r="H13" s="103"/>
      <c r="I13" s="28"/>
      <c r="J13" s="29"/>
      <c r="K13" s="29"/>
      <c r="L13" s="29"/>
      <c r="M13" s="29"/>
      <c r="N13" s="30"/>
      <c r="O13" s="29"/>
      <c r="P13" s="91"/>
      <c r="Q13" s="42"/>
      <c r="R13" s="48"/>
      <c r="S13" s="29"/>
      <c r="T13" s="91"/>
      <c r="U13" s="91"/>
      <c r="V13" s="42"/>
      <c r="W13" s="30"/>
      <c r="X13" s="48"/>
      <c r="Y13" s="29"/>
      <c r="Z13" s="29"/>
      <c r="AA13" s="29"/>
      <c r="AB13" s="30"/>
      <c r="AC13" s="91"/>
      <c r="AD13" s="91"/>
      <c r="AE13" s="42"/>
      <c r="AF13" s="28"/>
      <c r="AG13" s="29"/>
      <c r="AH13" s="29"/>
      <c r="AI13" s="28"/>
      <c r="AJ13" s="29"/>
      <c r="AK13" s="29"/>
      <c r="AL13" s="29"/>
      <c r="AM13" s="30"/>
      <c r="AN13" s="53"/>
      <c r="AO13" s="61"/>
      <c r="AP13" s="61"/>
      <c r="AQ13" s="62"/>
      <c r="AR13" s="250"/>
      <c r="AS13" s="254"/>
      <c r="AT13" s="254"/>
    </row>
    <row r="14" spans="1:46" ht="12.75">
      <c r="A14" s="122"/>
      <c r="B14" s="123"/>
      <c r="C14" s="124"/>
      <c r="D14" s="127" t="s">
        <v>68</v>
      </c>
      <c r="E14" s="3"/>
      <c r="F14" s="81"/>
      <c r="G14" s="81"/>
      <c r="H14" s="103"/>
      <c r="I14" s="28"/>
      <c r="J14" s="29"/>
      <c r="K14" s="29"/>
      <c r="L14" s="29"/>
      <c r="M14" s="29"/>
      <c r="N14" s="30"/>
      <c r="O14" s="29"/>
      <c r="P14" s="91"/>
      <c r="Q14" s="42"/>
      <c r="R14" s="48"/>
      <c r="S14" s="29"/>
      <c r="T14" s="91"/>
      <c r="U14" s="91"/>
      <c r="V14" s="42"/>
      <c r="W14" s="30"/>
      <c r="X14" s="48"/>
      <c r="Y14" s="29"/>
      <c r="Z14" s="29"/>
      <c r="AA14" s="29"/>
      <c r="AB14" s="30"/>
      <c r="AC14" s="91"/>
      <c r="AD14" s="91"/>
      <c r="AE14" s="42"/>
      <c r="AF14" s="28"/>
      <c r="AG14" s="29"/>
      <c r="AH14" s="29"/>
      <c r="AI14" s="28"/>
      <c r="AJ14" s="29"/>
      <c r="AK14" s="29"/>
      <c r="AL14" s="29"/>
      <c r="AM14" s="30"/>
      <c r="AN14" s="53"/>
      <c r="AO14" s="61"/>
      <c r="AP14" s="61"/>
      <c r="AQ14" s="62"/>
      <c r="AR14" s="250"/>
      <c r="AS14" s="254"/>
      <c r="AT14" s="254"/>
    </row>
    <row r="15" spans="1:46" ht="12.75">
      <c r="A15" s="122"/>
      <c r="B15" s="123"/>
      <c r="C15" s="124"/>
      <c r="D15" s="4" t="s">
        <v>60</v>
      </c>
      <c r="E15" s="3"/>
      <c r="F15" s="81">
        <v>40330</v>
      </c>
      <c r="G15" s="81">
        <v>40483</v>
      </c>
      <c r="H15" s="103"/>
      <c r="I15" s="28"/>
      <c r="J15" s="29"/>
      <c r="K15" s="29"/>
      <c r="L15" s="29"/>
      <c r="M15" s="29"/>
      <c r="N15" s="30"/>
      <c r="O15" s="29">
        <v>300</v>
      </c>
      <c r="P15" s="91"/>
      <c r="Q15" s="42"/>
      <c r="R15" s="48"/>
      <c r="S15" s="29"/>
      <c r="T15" s="91"/>
      <c r="U15" s="91"/>
      <c r="V15" s="42"/>
      <c r="W15" s="30">
        <v>240</v>
      </c>
      <c r="X15" s="48"/>
      <c r="Y15" s="29"/>
      <c r="Z15" s="29"/>
      <c r="AA15" s="29"/>
      <c r="AB15" s="30"/>
      <c r="AC15" s="91"/>
      <c r="AD15" s="91"/>
      <c r="AE15" s="42"/>
      <c r="AF15" s="28"/>
      <c r="AG15" s="29"/>
      <c r="AH15" s="29"/>
      <c r="AI15" s="28"/>
      <c r="AJ15" s="29"/>
      <c r="AK15" s="29"/>
      <c r="AL15" s="29"/>
      <c r="AM15" s="30"/>
      <c r="AN15" s="53"/>
      <c r="AO15" s="61"/>
      <c r="AP15" s="61"/>
      <c r="AQ15" s="62"/>
      <c r="AR15" s="250"/>
      <c r="AS15" s="254"/>
      <c r="AT15" s="254"/>
    </row>
    <row r="16" spans="1:46" ht="12.75">
      <c r="A16" s="122"/>
      <c r="B16" s="123"/>
      <c r="C16" s="124"/>
      <c r="D16" s="4" t="s">
        <v>61</v>
      </c>
      <c r="E16" s="3"/>
      <c r="F16" s="81">
        <v>40330</v>
      </c>
      <c r="G16" s="81">
        <v>40483</v>
      </c>
      <c r="H16" s="103"/>
      <c r="I16" s="28"/>
      <c r="J16" s="29"/>
      <c r="K16" s="29"/>
      <c r="L16" s="29"/>
      <c r="M16" s="29"/>
      <c r="N16" s="30"/>
      <c r="O16" s="29"/>
      <c r="P16" s="91"/>
      <c r="Q16" s="42"/>
      <c r="R16" s="48"/>
      <c r="S16" s="29"/>
      <c r="T16" s="91"/>
      <c r="U16" s="91"/>
      <c r="V16" s="42"/>
      <c r="W16" s="30"/>
      <c r="X16" s="48"/>
      <c r="Y16" s="29"/>
      <c r="Z16" s="29"/>
      <c r="AA16" s="29"/>
      <c r="AB16" s="30"/>
      <c r="AC16" s="91"/>
      <c r="AD16" s="91">
        <v>400</v>
      </c>
      <c r="AE16" s="42"/>
      <c r="AF16" s="28"/>
      <c r="AG16" s="29"/>
      <c r="AH16" s="29"/>
      <c r="AI16" s="28"/>
      <c r="AJ16" s="29"/>
      <c r="AK16" s="29"/>
      <c r="AL16" s="29"/>
      <c r="AM16" s="30"/>
      <c r="AN16" s="53"/>
      <c r="AO16" s="61"/>
      <c r="AP16" s="61"/>
      <c r="AQ16" s="62"/>
      <c r="AR16" s="250"/>
      <c r="AS16" s="254"/>
      <c r="AT16" s="254"/>
    </row>
    <row r="17" spans="1:46" ht="12.75">
      <c r="A17" s="122"/>
      <c r="B17" s="123"/>
      <c r="C17" s="124"/>
      <c r="D17" s="125" t="s">
        <v>83</v>
      </c>
      <c r="E17" s="3"/>
      <c r="F17" s="81">
        <v>40330</v>
      </c>
      <c r="G17" s="81">
        <v>40483</v>
      </c>
      <c r="H17" s="103"/>
      <c r="I17" s="28"/>
      <c r="J17" s="29"/>
      <c r="K17" s="29"/>
      <c r="L17" s="29"/>
      <c r="M17" s="29"/>
      <c r="N17" s="30"/>
      <c r="O17" s="29"/>
      <c r="P17" s="91">
        <v>144</v>
      </c>
      <c r="Q17" s="42"/>
      <c r="R17" s="48"/>
      <c r="S17" s="29"/>
      <c r="T17" s="91"/>
      <c r="U17" s="91"/>
      <c r="V17" s="42"/>
      <c r="W17" s="30"/>
      <c r="X17" s="48"/>
      <c r="Y17" s="29"/>
      <c r="Z17" s="29"/>
      <c r="AA17" s="29"/>
      <c r="AB17" s="30"/>
      <c r="AC17" s="91"/>
      <c r="AD17" s="91"/>
      <c r="AE17" s="42"/>
      <c r="AF17" s="28"/>
      <c r="AG17" s="29"/>
      <c r="AH17" s="29"/>
      <c r="AI17" s="28"/>
      <c r="AJ17" s="29"/>
      <c r="AK17" s="29"/>
      <c r="AL17" s="29"/>
      <c r="AM17" s="30"/>
      <c r="AN17" s="53"/>
      <c r="AO17" s="61"/>
      <c r="AP17" s="61"/>
      <c r="AQ17" s="62"/>
      <c r="AR17" s="250">
        <f>SUM(AN17:AQ17)</f>
        <v>0</v>
      </c>
      <c r="AS17" s="254"/>
      <c r="AT17" s="254"/>
    </row>
    <row r="18" spans="1:46" ht="12.75">
      <c r="A18" s="122"/>
      <c r="B18" s="123"/>
      <c r="C18" s="124"/>
      <c r="D18" s="126"/>
      <c r="E18" s="3"/>
      <c r="F18" s="80"/>
      <c r="G18" s="80"/>
      <c r="H18" s="103"/>
      <c r="I18" s="28"/>
      <c r="J18" s="29"/>
      <c r="K18" s="29"/>
      <c r="L18" s="29"/>
      <c r="M18" s="29"/>
      <c r="N18" s="30"/>
      <c r="O18" s="29"/>
      <c r="P18" s="91"/>
      <c r="Q18" s="42"/>
      <c r="R18" s="48"/>
      <c r="S18" s="29"/>
      <c r="T18" s="91"/>
      <c r="U18" s="91"/>
      <c r="V18" s="42"/>
      <c r="W18" s="30"/>
      <c r="X18" s="48"/>
      <c r="Y18" s="29"/>
      <c r="Z18" s="29"/>
      <c r="AA18" s="29"/>
      <c r="AB18" s="30"/>
      <c r="AC18" s="91"/>
      <c r="AD18" s="91"/>
      <c r="AE18" s="42"/>
      <c r="AF18" s="28"/>
      <c r="AG18" s="29"/>
      <c r="AH18" s="29"/>
      <c r="AI18" s="28"/>
      <c r="AJ18" s="29"/>
      <c r="AK18" s="29"/>
      <c r="AL18" s="29"/>
      <c r="AM18" s="30"/>
      <c r="AN18" s="53"/>
      <c r="AO18" s="61"/>
      <c r="AP18" s="61"/>
      <c r="AQ18" s="62"/>
      <c r="AR18" s="250"/>
      <c r="AS18" s="254"/>
      <c r="AT18" s="254"/>
    </row>
    <row r="19" spans="1:46" ht="12.75">
      <c r="A19" s="122"/>
      <c r="B19" s="123"/>
      <c r="C19" s="124"/>
      <c r="D19" s="127" t="s">
        <v>79</v>
      </c>
      <c r="E19" s="3"/>
      <c r="F19" s="80"/>
      <c r="G19" s="80"/>
      <c r="H19" s="103"/>
      <c r="I19" s="28"/>
      <c r="J19" s="29"/>
      <c r="K19" s="29"/>
      <c r="L19" s="29"/>
      <c r="M19" s="29"/>
      <c r="N19" s="30"/>
      <c r="O19" s="29"/>
      <c r="P19" s="91"/>
      <c r="Q19" s="42"/>
      <c r="R19" s="48"/>
      <c r="S19" s="29"/>
      <c r="T19" s="91"/>
      <c r="U19" s="91"/>
      <c r="V19" s="42"/>
      <c r="W19" s="30"/>
      <c r="X19" s="48"/>
      <c r="Y19" s="29"/>
      <c r="Z19" s="29"/>
      <c r="AA19" s="29"/>
      <c r="AB19" s="30"/>
      <c r="AC19" s="91"/>
      <c r="AD19" s="91"/>
      <c r="AE19" s="42"/>
      <c r="AF19" s="28"/>
      <c r="AG19" s="29"/>
      <c r="AH19" s="29"/>
      <c r="AI19" s="28"/>
      <c r="AJ19" s="29"/>
      <c r="AK19" s="29"/>
      <c r="AL19" s="29"/>
      <c r="AM19" s="30"/>
      <c r="AN19" s="53"/>
      <c r="AO19" s="61"/>
      <c r="AP19" s="61"/>
      <c r="AQ19" s="62"/>
      <c r="AR19" s="250"/>
      <c r="AS19" s="254"/>
      <c r="AT19" s="254"/>
    </row>
    <row r="20" spans="1:46" ht="12.75">
      <c r="A20" s="122"/>
      <c r="B20" s="123"/>
      <c r="C20" s="124"/>
      <c r="D20" s="129" t="s">
        <v>88</v>
      </c>
      <c r="E20" s="3"/>
      <c r="F20" s="80">
        <v>40553</v>
      </c>
      <c r="G20" s="80">
        <v>40686</v>
      </c>
      <c r="H20" s="103"/>
      <c r="I20" s="28"/>
      <c r="J20" s="29"/>
      <c r="K20" s="29"/>
      <c r="L20" s="29"/>
      <c r="M20" s="29"/>
      <c r="N20" s="30"/>
      <c r="O20" s="29"/>
      <c r="P20" s="91"/>
      <c r="Q20" s="42"/>
      <c r="R20" s="48"/>
      <c r="S20" s="29"/>
      <c r="T20" s="91"/>
      <c r="U20" s="91"/>
      <c r="V20" s="42"/>
      <c r="W20" s="30"/>
      <c r="X20" s="48"/>
      <c r="Y20" s="29"/>
      <c r="Z20" s="29"/>
      <c r="AA20" s="29"/>
      <c r="AB20" s="30"/>
      <c r="AC20" s="91"/>
      <c r="AD20" s="91"/>
      <c r="AE20" s="42"/>
      <c r="AF20" s="28">
        <v>8</v>
      </c>
      <c r="AG20" s="29"/>
      <c r="AH20" s="29"/>
      <c r="AI20" s="28"/>
      <c r="AJ20" s="29"/>
      <c r="AK20" s="29"/>
      <c r="AL20" s="29"/>
      <c r="AM20" s="30"/>
      <c r="AN20" s="53">
        <v>20</v>
      </c>
      <c r="AO20" s="61"/>
      <c r="AP20" s="61"/>
      <c r="AQ20" s="62"/>
      <c r="AR20" s="250">
        <f t="shared" si="0"/>
        <v>20</v>
      </c>
      <c r="AS20" s="254"/>
      <c r="AT20" s="254"/>
    </row>
    <row r="21" spans="1:46" ht="12.75">
      <c r="A21" s="122"/>
      <c r="B21" s="123"/>
      <c r="C21" s="124"/>
      <c r="D21" s="129" t="s">
        <v>89</v>
      </c>
      <c r="E21" s="3"/>
      <c r="F21" s="80">
        <v>40553</v>
      </c>
      <c r="G21" s="80">
        <v>40686</v>
      </c>
      <c r="H21" s="103"/>
      <c r="I21" s="28"/>
      <c r="J21" s="29"/>
      <c r="K21" s="29"/>
      <c r="L21" s="29"/>
      <c r="M21" s="29"/>
      <c r="N21" s="30"/>
      <c r="O21" s="29"/>
      <c r="P21" s="91"/>
      <c r="Q21" s="42"/>
      <c r="R21" s="48"/>
      <c r="S21" s="29"/>
      <c r="T21" s="91"/>
      <c r="U21" s="91"/>
      <c r="V21" s="42"/>
      <c r="W21" s="30"/>
      <c r="X21" s="48"/>
      <c r="Y21" s="29"/>
      <c r="Z21" s="29"/>
      <c r="AA21" s="29"/>
      <c r="AB21" s="30"/>
      <c r="AC21" s="91"/>
      <c r="AD21" s="91"/>
      <c r="AE21" s="42"/>
      <c r="AF21" s="28">
        <v>8</v>
      </c>
      <c r="AG21" s="29"/>
      <c r="AH21" s="29"/>
      <c r="AI21" s="28"/>
      <c r="AJ21" s="29"/>
      <c r="AK21" s="29"/>
      <c r="AL21" s="29"/>
      <c r="AM21" s="30"/>
      <c r="AN21" s="53">
        <v>10</v>
      </c>
      <c r="AO21" s="61"/>
      <c r="AP21" s="61"/>
      <c r="AQ21" s="62"/>
      <c r="AR21" s="250">
        <f t="shared" si="0"/>
        <v>10</v>
      </c>
      <c r="AS21" s="254"/>
      <c r="AT21" s="254"/>
    </row>
    <row r="22" spans="1:46" ht="12.75">
      <c r="A22" s="122"/>
      <c r="B22" s="123"/>
      <c r="C22" s="124"/>
      <c r="D22" s="129" t="s">
        <v>90</v>
      </c>
      <c r="E22" s="3"/>
      <c r="F22" s="80">
        <v>40553</v>
      </c>
      <c r="G22" s="80">
        <v>40686</v>
      </c>
      <c r="H22" s="103"/>
      <c r="I22" s="28"/>
      <c r="J22" s="29"/>
      <c r="K22" s="29"/>
      <c r="L22" s="29"/>
      <c r="M22" s="29"/>
      <c r="N22" s="30"/>
      <c r="O22" s="29"/>
      <c r="P22" s="91"/>
      <c r="Q22" s="42"/>
      <c r="R22" s="48"/>
      <c r="S22" s="29"/>
      <c r="T22" s="91"/>
      <c r="U22" s="91"/>
      <c r="V22" s="42"/>
      <c r="W22" s="30"/>
      <c r="X22" s="48"/>
      <c r="Y22" s="29"/>
      <c r="Z22" s="29"/>
      <c r="AA22" s="29"/>
      <c r="AB22" s="30"/>
      <c r="AC22" s="91"/>
      <c r="AD22" s="91"/>
      <c r="AE22" s="42"/>
      <c r="AF22" s="28">
        <v>8</v>
      </c>
      <c r="AG22" s="29"/>
      <c r="AH22" s="29"/>
      <c r="AI22" s="28"/>
      <c r="AJ22" s="29"/>
      <c r="AK22" s="29"/>
      <c r="AL22" s="29"/>
      <c r="AM22" s="30"/>
      <c r="AN22" s="53">
        <v>5</v>
      </c>
      <c r="AO22" s="61"/>
      <c r="AP22" s="61"/>
      <c r="AQ22" s="62"/>
      <c r="AR22" s="250">
        <f t="shared" si="0"/>
        <v>5</v>
      </c>
      <c r="AS22" s="254"/>
      <c r="AT22" s="254"/>
    </row>
    <row r="23" spans="1:46" ht="12.75">
      <c r="A23" s="122"/>
      <c r="B23" s="123"/>
      <c r="C23" s="124"/>
      <c r="D23" s="129" t="s">
        <v>91</v>
      </c>
      <c r="E23" s="3"/>
      <c r="F23" s="80">
        <v>40553</v>
      </c>
      <c r="G23" s="80">
        <v>40686</v>
      </c>
      <c r="H23" s="103"/>
      <c r="I23" s="28"/>
      <c r="J23" s="29"/>
      <c r="K23" s="29"/>
      <c r="L23" s="29"/>
      <c r="M23" s="29"/>
      <c r="N23" s="30"/>
      <c r="O23" s="29"/>
      <c r="P23" s="91"/>
      <c r="Q23" s="42"/>
      <c r="R23" s="48"/>
      <c r="S23" s="29"/>
      <c r="T23" s="91"/>
      <c r="U23" s="91"/>
      <c r="V23" s="42"/>
      <c r="W23" s="30"/>
      <c r="X23" s="48"/>
      <c r="Y23" s="29"/>
      <c r="Z23" s="29"/>
      <c r="AA23" s="29"/>
      <c r="AB23" s="30"/>
      <c r="AC23" s="91"/>
      <c r="AD23" s="91"/>
      <c r="AE23" s="42"/>
      <c r="AF23" s="28">
        <v>8</v>
      </c>
      <c r="AG23" s="29"/>
      <c r="AH23" s="29"/>
      <c r="AI23" s="28"/>
      <c r="AJ23" s="29"/>
      <c r="AK23" s="29"/>
      <c r="AL23" s="29"/>
      <c r="AM23" s="30"/>
      <c r="AN23" s="53">
        <v>1</v>
      </c>
      <c r="AO23" s="61"/>
      <c r="AP23" s="61"/>
      <c r="AQ23" s="62"/>
      <c r="AR23" s="250">
        <f t="shared" si="0"/>
        <v>1</v>
      </c>
      <c r="AS23" s="254"/>
      <c r="AT23" s="254"/>
    </row>
    <row r="24" spans="1:46" ht="12.75">
      <c r="A24" s="122"/>
      <c r="B24" s="123"/>
      <c r="C24" s="124"/>
      <c r="D24" s="129" t="s">
        <v>92</v>
      </c>
      <c r="E24" s="3"/>
      <c r="F24" s="80">
        <v>40553</v>
      </c>
      <c r="G24" s="80">
        <v>40686</v>
      </c>
      <c r="H24" s="103"/>
      <c r="I24" s="28"/>
      <c r="J24" s="29"/>
      <c r="K24" s="29"/>
      <c r="L24" s="29"/>
      <c r="M24" s="29"/>
      <c r="N24" s="30"/>
      <c r="O24" s="29"/>
      <c r="P24" s="91"/>
      <c r="Q24" s="42"/>
      <c r="R24" s="48"/>
      <c r="S24" s="29"/>
      <c r="T24" s="91"/>
      <c r="U24" s="91"/>
      <c r="V24" s="42"/>
      <c r="W24" s="30"/>
      <c r="X24" s="48"/>
      <c r="Y24" s="29"/>
      <c r="Z24" s="29"/>
      <c r="AA24" s="29"/>
      <c r="AB24" s="30"/>
      <c r="AC24" s="91"/>
      <c r="AD24" s="91"/>
      <c r="AE24" s="42"/>
      <c r="AF24" s="28">
        <v>8</v>
      </c>
      <c r="AG24" s="29"/>
      <c r="AH24" s="29"/>
      <c r="AI24" s="28"/>
      <c r="AJ24" s="29"/>
      <c r="AK24" s="29"/>
      <c r="AL24" s="29"/>
      <c r="AM24" s="30"/>
      <c r="AN24" s="53">
        <v>15</v>
      </c>
      <c r="AO24" s="61"/>
      <c r="AP24" s="61"/>
      <c r="AQ24" s="62"/>
      <c r="AR24" s="250">
        <f t="shared" si="0"/>
        <v>15</v>
      </c>
      <c r="AS24" s="254"/>
      <c r="AT24" s="254"/>
    </row>
    <row r="25" spans="1:46" ht="12.75">
      <c r="A25" s="122"/>
      <c r="B25" s="123"/>
      <c r="C25" s="124"/>
      <c r="D25" s="129" t="s">
        <v>93</v>
      </c>
      <c r="E25" s="3"/>
      <c r="F25" s="80">
        <v>40553</v>
      </c>
      <c r="G25" s="80">
        <v>40686</v>
      </c>
      <c r="H25" s="103"/>
      <c r="I25" s="28"/>
      <c r="J25" s="29"/>
      <c r="K25" s="29"/>
      <c r="L25" s="29"/>
      <c r="M25" s="29"/>
      <c r="N25" s="30"/>
      <c r="O25" s="29"/>
      <c r="P25" s="91"/>
      <c r="Q25" s="42"/>
      <c r="R25" s="48"/>
      <c r="S25" s="29"/>
      <c r="T25" s="91"/>
      <c r="U25" s="91"/>
      <c r="V25" s="42"/>
      <c r="W25" s="30"/>
      <c r="X25" s="48"/>
      <c r="Y25" s="29"/>
      <c r="Z25" s="29"/>
      <c r="AA25" s="29"/>
      <c r="AB25" s="30"/>
      <c r="AC25" s="91"/>
      <c r="AD25" s="91"/>
      <c r="AE25" s="42"/>
      <c r="AF25" s="28">
        <v>16</v>
      </c>
      <c r="AG25" s="29"/>
      <c r="AH25" s="29"/>
      <c r="AI25" s="28"/>
      <c r="AJ25" s="29"/>
      <c r="AK25" s="29"/>
      <c r="AL25" s="29"/>
      <c r="AM25" s="30"/>
      <c r="AN25" s="53">
        <v>15</v>
      </c>
      <c r="AO25" s="61"/>
      <c r="AP25" s="61"/>
      <c r="AQ25" s="62"/>
      <c r="AR25" s="250">
        <f t="shared" si="0"/>
        <v>15</v>
      </c>
      <c r="AS25" s="254"/>
      <c r="AT25" s="254"/>
    </row>
    <row r="26" spans="1:46" ht="12.75">
      <c r="A26" s="122"/>
      <c r="B26" s="123"/>
      <c r="C26" s="124"/>
      <c r="D26" s="128"/>
      <c r="E26" s="3"/>
      <c r="F26" s="80"/>
      <c r="G26" s="80"/>
      <c r="H26" s="103"/>
      <c r="I26" s="28"/>
      <c r="J26" s="29"/>
      <c r="K26" s="29"/>
      <c r="L26" s="29"/>
      <c r="M26" s="29"/>
      <c r="N26" s="30"/>
      <c r="O26" s="29"/>
      <c r="P26" s="91"/>
      <c r="Q26" s="42"/>
      <c r="R26" s="48"/>
      <c r="S26" s="29"/>
      <c r="T26" s="91"/>
      <c r="U26" s="91"/>
      <c r="V26" s="42"/>
      <c r="W26" s="30"/>
      <c r="X26" s="48"/>
      <c r="Y26" s="29"/>
      <c r="Z26" s="29"/>
      <c r="AA26" s="29"/>
      <c r="AB26" s="30"/>
      <c r="AC26" s="91"/>
      <c r="AD26" s="91"/>
      <c r="AE26" s="42"/>
      <c r="AF26" s="28"/>
      <c r="AG26" s="29"/>
      <c r="AH26" s="29"/>
      <c r="AI26" s="28"/>
      <c r="AJ26" s="29"/>
      <c r="AK26" s="29"/>
      <c r="AL26" s="29"/>
      <c r="AM26" s="30"/>
      <c r="AN26" s="53"/>
      <c r="AO26" s="61"/>
      <c r="AP26" s="61"/>
      <c r="AQ26" s="62"/>
      <c r="AR26" s="250">
        <f t="shared" si="0"/>
        <v>0</v>
      </c>
      <c r="AS26" s="254"/>
      <c r="AT26" s="254"/>
    </row>
    <row r="27" spans="1:46" ht="12.75">
      <c r="A27" s="122"/>
      <c r="B27" s="123"/>
      <c r="C27" s="124"/>
      <c r="D27" s="89" t="s">
        <v>94</v>
      </c>
      <c r="E27" s="3"/>
      <c r="F27" s="80"/>
      <c r="G27" s="80"/>
      <c r="H27" s="103"/>
      <c r="I27" s="28"/>
      <c r="J27" s="29"/>
      <c r="K27" s="29"/>
      <c r="L27" s="29"/>
      <c r="M27" s="29"/>
      <c r="N27" s="30"/>
      <c r="O27" s="29"/>
      <c r="P27" s="91"/>
      <c r="Q27" s="42"/>
      <c r="R27" s="48"/>
      <c r="S27" s="29"/>
      <c r="T27" s="91"/>
      <c r="U27" s="91"/>
      <c r="V27" s="42"/>
      <c r="W27" s="30"/>
      <c r="X27" s="48"/>
      <c r="Y27" s="29"/>
      <c r="Z27" s="29"/>
      <c r="AA27" s="29"/>
      <c r="AB27" s="30"/>
      <c r="AC27" s="91"/>
      <c r="AD27" s="91"/>
      <c r="AE27" s="42"/>
      <c r="AF27" s="28"/>
      <c r="AG27" s="29"/>
      <c r="AH27" s="29"/>
      <c r="AI27" s="28"/>
      <c r="AJ27" s="29"/>
      <c r="AK27" s="29"/>
      <c r="AL27" s="29"/>
      <c r="AM27" s="30"/>
      <c r="AN27" s="53"/>
      <c r="AO27" s="61"/>
      <c r="AP27" s="61"/>
      <c r="AQ27" s="62"/>
      <c r="AR27" s="250"/>
      <c r="AS27" s="254"/>
      <c r="AT27" s="254"/>
    </row>
    <row r="28" spans="1:46" ht="12.75">
      <c r="A28" s="122"/>
      <c r="B28" s="123"/>
      <c r="C28" s="124"/>
      <c r="D28" s="4" t="s">
        <v>87</v>
      </c>
      <c r="E28" s="3"/>
      <c r="F28" s="80">
        <v>40686</v>
      </c>
      <c r="G28" s="80">
        <v>40889</v>
      </c>
      <c r="H28" s="103"/>
      <c r="I28" s="28"/>
      <c r="J28" s="29"/>
      <c r="K28" s="29"/>
      <c r="L28" s="29"/>
      <c r="M28" s="29"/>
      <c r="N28" s="30"/>
      <c r="O28" s="29">
        <v>24</v>
      </c>
      <c r="P28" s="91"/>
      <c r="Q28" s="42"/>
      <c r="R28" s="48"/>
      <c r="S28" s="29"/>
      <c r="T28" s="91"/>
      <c r="U28" s="91"/>
      <c r="V28" s="42"/>
      <c r="W28" s="30"/>
      <c r="X28" s="48"/>
      <c r="Y28" s="29"/>
      <c r="Z28" s="29"/>
      <c r="AA28" s="29"/>
      <c r="AB28" s="30"/>
      <c r="AC28" s="91"/>
      <c r="AD28" s="91"/>
      <c r="AE28" s="42"/>
      <c r="AF28" s="28">
        <v>24</v>
      </c>
      <c r="AG28" s="29"/>
      <c r="AH28" s="29"/>
      <c r="AI28" s="28">
        <v>500</v>
      </c>
      <c r="AJ28" s="29">
        <v>200</v>
      </c>
      <c r="AK28" s="29"/>
      <c r="AL28" s="29"/>
      <c r="AM28" s="30"/>
      <c r="AN28" s="53"/>
      <c r="AO28" s="61"/>
      <c r="AP28" s="61"/>
      <c r="AQ28" s="62">
        <v>2</v>
      </c>
      <c r="AR28" s="250">
        <f t="shared" si="0"/>
        <v>2</v>
      </c>
      <c r="AS28" s="254"/>
      <c r="AT28" s="254"/>
    </row>
    <row r="29" spans="1:46" ht="12.75">
      <c r="A29" s="122"/>
      <c r="B29" s="123"/>
      <c r="C29" s="124"/>
      <c r="D29" s="4" t="s">
        <v>86</v>
      </c>
      <c r="E29" s="3"/>
      <c r="F29" s="80">
        <v>40686</v>
      </c>
      <c r="G29" s="80">
        <v>40889</v>
      </c>
      <c r="H29" s="103"/>
      <c r="I29" s="28"/>
      <c r="J29" s="29"/>
      <c r="K29" s="29"/>
      <c r="L29" s="29"/>
      <c r="M29" s="29"/>
      <c r="N29" s="30"/>
      <c r="O29" s="29">
        <v>40</v>
      </c>
      <c r="P29" s="91"/>
      <c r="Q29" s="42"/>
      <c r="R29" s="48"/>
      <c r="S29" s="29"/>
      <c r="T29" s="91"/>
      <c r="U29" s="91"/>
      <c r="V29" s="42"/>
      <c r="W29" s="30"/>
      <c r="X29" s="48"/>
      <c r="Y29" s="29"/>
      <c r="Z29" s="29"/>
      <c r="AA29" s="29"/>
      <c r="AB29" s="30"/>
      <c r="AC29" s="91"/>
      <c r="AD29" s="91"/>
      <c r="AE29" s="42"/>
      <c r="AF29" s="28">
        <v>24</v>
      </c>
      <c r="AG29" s="29"/>
      <c r="AH29" s="29"/>
      <c r="AI29" s="28">
        <v>240</v>
      </c>
      <c r="AJ29" s="29">
        <v>160</v>
      </c>
      <c r="AK29" s="29"/>
      <c r="AL29" s="29"/>
      <c r="AM29" s="30"/>
      <c r="AN29" s="53"/>
      <c r="AO29" s="61"/>
      <c r="AP29" s="61"/>
      <c r="AQ29" s="62">
        <v>0.5</v>
      </c>
      <c r="AR29" s="250">
        <f t="shared" si="0"/>
        <v>0.5</v>
      </c>
      <c r="AS29" s="254"/>
      <c r="AT29" s="254"/>
    </row>
    <row r="30" spans="1:46" ht="12.75">
      <c r="A30" s="122"/>
      <c r="B30" s="123"/>
      <c r="C30" s="124"/>
      <c r="D30" s="4" t="s">
        <v>95</v>
      </c>
      <c r="E30" s="3"/>
      <c r="F30" s="80">
        <v>40686</v>
      </c>
      <c r="G30" s="80">
        <v>40889</v>
      </c>
      <c r="H30" s="103"/>
      <c r="I30" s="28"/>
      <c r="J30" s="29"/>
      <c r="K30" s="29"/>
      <c r="L30" s="29"/>
      <c r="M30" s="29"/>
      <c r="N30" s="30"/>
      <c r="O30" s="29">
        <v>16</v>
      </c>
      <c r="P30" s="91"/>
      <c r="Q30" s="42"/>
      <c r="R30" s="48"/>
      <c r="S30" s="29"/>
      <c r="T30" s="91"/>
      <c r="U30" s="91"/>
      <c r="V30" s="42"/>
      <c r="W30" s="30"/>
      <c r="X30" s="48"/>
      <c r="Y30" s="29"/>
      <c r="Z30" s="29"/>
      <c r="AA30" s="29"/>
      <c r="AB30" s="30"/>
      <c r="AC30" s="91"/>
      <c r="AD30" s="91"/>
      <c r="AE30" s="42"/>
      <c r="AF30" s="28">
        <v>24</v>
      </c>
      <c r="AG30" s="29"/>
      <c r="AH30" s="29"/>
      <c r="AI30" s="28">
        <v>80</v>
      </c>
      <c r="AJ30" s="29"/>
      <c r="AK30" s="29"/>
      <c r="AL30" s="29"/>
      <c r="AM30" s="30"/>
      <c r="AN30" s="53">
        <v>1</v>
      </c>
      <c r="AO30" s="61"/>
      <c r="AP30" s="61"/>
      <c r="AQ30" s="62">
        <v>0.5</v>
      </c>
      <c r="AR30" s="250">
        <f t="shared" si="0"/>
        <v>1.5</v>
      </c>
      <c r="AS30" s="254"/>
      <c r="AT30" s="254"/>
    </row>
    <row r="31" spans="1:46" ht="12.75">
      <c r="A31" s="122"/>
      <c r="B31" s="123"/>
      <c r="C31" s="124"/>
      <c r="D31" s="4" t="s">
        <v>85</v>
      </c>
      <c r="E31" s="3"/>
      <c r="F31" s="80">
        <v>40686</v>
      </c>
      <c r="G31" s="80">
        <v>40889</v>
      </c>
      <c r="H31" s="103"/>
      <c r="I31" s="28"/>
      <c r="J31" s="29"/>
      <c r="K31" s="29"/>
      <c r="L31" s="29"/>
      <c r="M31" s="29"/>
      <c r="N31" s="30"/>
      <c r="O31" s="29">
        <v>24</v>
      </c>
      <c r="P31" s="91"/>
      <c r="Q31" s="42"/>
      <c r="R31" s="48"/>
      <c r="S31" s="29"/>
      <c r="T31" s="91"/>
      <c r="U31" s="91"/>
      <c r="V31" s="42"/>
      <c r="W31" s="30"/>
      <c r="X31" s="48"/>
      <c r="Y31" s="29"/>
      <c r="Z31" s="29"/>
      <c r="AA31" s="29"/>
      <c r="AB31" s="30"/>
      <c r="AC31" s="91"/>
      <c r="AD31" s="91"/>
      <c r="AE31" s="42"/>
      <c r="AF31" s="28">
        <v>24</v>
      </c>
      <c r="AG31" s="29"/>
      <c r="AH31" s="29"/>
      <c r="AI31" s="28">
        <v>500</v>
      </c>
      <c r="AJ31" s="29">
        <v>160</v>
      </c>
      <c r="AK31" s="29"/>
      <c r="AL31" s="29"/>
      <c r="AM31" s="30"/>
      <c r="AN31" s="53"/>
      <c r="AO31" s="61"/>
      <c r="AP31" s="61"/>
      <c r="AQ31" s="62">
        <v>0.5</v>
      </c>
      <c r="AR31" s="250">
        <f t="shared" si="0"/>
        <v>0.5</v>
      </c>
      <c r="AS31" s="254"/>
      <c r="AT31" s="254"/>
    </row>
    <row r="32" spans="1:46" ht="12.75">
      <c r="A32" s="122"/>
      <c r="B32" s="123"/>
      <c r="C32" s="124"/>
      <c r="D32" s="4" t="s">
        <v>84</v>
      </c>
      <c r="E32" s="3"/>
      <c r="F32" s="80">
        <v>40686</v>
      </c>
      <c r="G32" s="80">
        <v>40889</v>
      </c>
      <c r="H32" s="103"/>
      <c r="I32" s="28"/>
      <c r="J32" s="29"/>
      <c r="K32" s="29"/>
      <c r="L32" s="29"/>
      <c r="M32" s="29"/>
      <c r="N32" s="30"/>
      <c r="O32" s="29">
        <v>24</v>
      </c>
      <c r="P32" s="91"/>
      <c r="Q32" s="42"/>
      <c r="R32" s="48"/>
      <c r="S32" s="29"/>
      <c r="T32" s="91"/>
      <c r="U32" s="91"/>
      <c r="V32" s="42"/>
      <c r="W32" s="30"/>
      <c r="X32" s="48"/>
      <c r="Y32" s="29"/>
      <c r="Z32" s="29"/>
      <c r="AA32" s="29"/>
      <c r="AB32" s="30"/>
      <c r="AC32" s="91"/>
      <c r="AD32" s="91"/>
      <c r="AE32" s="42"/>
      <c r="AF32" s="28">
        <v>24</v>
      </c>
      <c r="AG32" s="29"/>
      <c r="AH32" s="29"/>
      <c r="AI32" s="28">
        <v>400</v>
      </c>
      <c r="AJ32" s="29">
        <v>166</v>
      </c>
      <c r="AK32" s="29"/>
      <c r="AL32" s="29"/>
      <c r="AM32" s="30"/>
      <c r="AN32" s="53">
        <v>5</v>
      </c>
      <c r="AO32" s="61"/>
      <c r="AP32" s="61"/>
      <c r="AQ32" s="62">
        <v>0.5</v>
      </c>
      <c r="AR32" s="250">
        <f t="shared" si="0"/>
        <v>5.5</v>
      </c>
      <c r="AS32" s="254"/>
      <c r="AT32" s="254"/>
    </row>
    <row r="33" spans="1:46" ht="13.5" thickBot="1">
      <c r="A33" s="119"/>
      <c r="B33" s="120"/>
      <c r="C33" s="121"/>
      <c r="D33" s="109"/>
      <c r="E33" s="8"/>
      <c r="F33" s="82"/>
      <c r="G33" s="82"/>
      <c r="H33" s="105"/>
      <c r="I33" s="31">
        <v>0</v>
      </c>
      <c r="J33" s="32">
        <v>0</v>
      </c>
      <c r="K33" s="32">
        <v>0</v>
      </c>
      <c r="L33" s="32">
        <v>0</v>
      </c>
      <c r="M33" s="32">
        <v>0</v>
      </c>
      <c r="N33" s="33">
        <v>0</v>
      </c>
      <c r="O33" s="32"/>
      <c r="P33" s="88"/>
      <c r="Q33" s="44"/>
      <c r="R33" s="50"/>
      <c r="S33" s="32"/>
      <c r="T33" s="88"/>
      <c r="U33" s="88"/>
      <c r="V33" s="44"/>
      <c r="W33" s="33"/>
      <c r="X33" s="50">
        <v>0</v>
      </c>
      <c r="Y33" s="32"/>
      <c r="Z33" s="32"/>
      <c r="AA33" s="32"/>
      <c r="AB33" s="33"/>
      <c r="AC33" s="88"/>
      <c r="AD33" s="88"/>
      <c r="AE33" s="44"/>
      <c r="AF33" s="31"/>
      <c r="AG33" s="32"/>
      <c r="AH33" s="32"/>
      <c r="AI33" s="31"/>
      <c r="AJ33" s="32"/>
      <c r="AK33" s="32"/>
      <c r="AL33" s="32">
        <v>0</v>
      </c>
      <c r="AM33" s="33">
        <v>0</v>
      </c>
      <c r="AN33" s="55">
        <v>0</v>
      </c>
      <c r="AO33" s="65"/>
      <c r="AP33" s="65"/>
      <c r="AQ33" s="66"/>
      <c r="AR33" s="251">
        <f>SUM(AN33:AQ33)</f>
        <v>0</v>
      </c>
      <c r="AS33" s="254"/>
      <c r="AT33" s="254"/>
    </row>
    <row r="34" spans="4:46" ht="14.25" thickBot="1" thickTop="1">
      <c r="D34" s="130"/>
      <c r="F34" s="84">
        <v>40087</v>
      </c>
      <c r="G34" s="84">
        <v>41281</v>
      </c>
      <c r="H34" s="107"/>
      <c r="I34" s="69">
        <f aca="true" t="shared" si="1" ref="I34:AR34">SUM(I4:I33)</f>
        <v>0</v>
      </c>
      <c r="J34" s="70">
        <f t="shared" si="1"/>
        <v>0</v>
      </c>
      <c r="K34" s="70">
        <f t="shared" si="1"/>
        <v>0</v>
      </c>
      <c r="L34" s="70">
        <f t="shared" si="1"/>
        <v>0</v>
      </c>
      <c r="M34" s="70">
        <f t="shared" si="1"/>
        <v>0</v>
      </c>
      <c r="N34" s="71">
        <f t="shared" si="1"/>
        <v>0</v>
      </c>
      <c r="O34" s="71">
        <f t="shared" si="1"/>
        <v>728</v>
      </c>
      <c r="P34" s="70">
        <f t="shared" si="1"/>
        <v>144</v>
      </c>
      <c r="Q34" s="70">
        <f t="shared" si="1"/>
        <v>0</v>
      </c>
      <c r="R34" s="72">
        <f t="shared" si="1"/>
        <v>0</v>
      </c>
      <c r="S34" s="72">
        <f t="shared" si="1"/>
        <v>0</v>
      </c>
      <c r="T34" s="69">
        <f t="shared" si="1"/>
        <v>0</v>
      </c>
      <c r="U34" s="69">
        <f t="shared" si="1"/>
        <v>0</v>
      </c>
      <c r="V34" s="69">
        <f t="shared" si="1"/>
        <v>0</v>
      </c>
      <c r="W34" s="69">
        <f t="shared" si="1"/>
        <v>480</v>
      </c>
      <c r="X34" s="72">
        <f t="shared" si="1"/>
        <v>0</v>
      </c>
      <c r="Y34" s="73">
        <f t="shared" si="1"/>
        <v>0</v>
      </c>
      <c r="Z34" s="70">
        <f t="shared" si="1"/>
        <v>0</v>
      </c>
      <c r="AA34" s="70">
        <f t="shared" si="1"/>
        <v>0</v>
      </c>
      <c r="AB34" s="70">
        <f t="shared" si="1"/>
        <v>0</v>
      </c>
      <c r="AC34" s="70">
        <f t="shared" si="1"/>
        <v>0</v>
      </c>
      <c r="AD34" s="70">
        <f t="shared" si="1"/>
        <v>700</v>
      </c>
      <c r="AE34" s="70">
        <f t="shared" si="1"/>
        <v>0</v>
      </c>
      <c r="AF34" s="69">
        <f t="shared" si="1"/>
        <v>176</v>
      </c>
      <c r="AG34" s="70">
        <f t="shared" si="1"/>
        <v>0</v>
      </c>
      <c r="AH34" s="70">
        <f t="shared" si="1"/>
        <v>0</v>
      </c>
      <c r="AI34" s="69">
        <f t="shared" si="1"/>
        <v>1720</v>
      </c>
      <c r="AJ34" s="71">
        <f t="shared" si="1"/>
        <v>686</v>
      </c>
      <c r="AK34" s="71">
        <f t="shared" si="1"/>
        <v>0</v>
      </c>
      <c r="AL34" s="71">
        <f t="shared" si="1"/>
        <v>0</v>
      </c>
      <c r="AM34" s="237">
        <f t="shared" si="1"/>
        <v>0</v>
      </c>
      <c r="AN34" s="238">
        <f t="shared" si="1"/>
        <v>72</v>
      </c>
      <c r="AO34" s="239">
        <f t="shared" si="1"/>
        <v>0</v>
      </c>
      <c r="AP34" s="239">
        <f t="shared" si="1"/>
        <v>0</v>
      </c>
      <c r="AQ34" s="240">
        <f t="shared" si="1"/>
        <v>4</v>
      </c>
      <c r="AR34" s="252">
        <f t="shared" si="1"/>
        <v>76</v>
      </c>
      <c r="AS34" s="255"/>
      <c r="AT34" s="63"/>
    </row>
    <row r="35" spans="4:44" ht="13.5" thickBot="1">
      <c r="D35" s="132" t="s">
        <v>96</v>
      </c>
      <c r="F35" s="85"/>
      <c r="G35" s="85"/>
      <c r="H35"/>
      <c r="I35"/>
      <c r="J35"/>
      <c r="K35"/>
      <c r="L35"/>
      <c r="M35"/>
      <c r="N35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</row>
    <row r="36" spans="4:44" ht="13.5" thickBot="1">
      <c r="D36" s="131"/>
      <c r="F36" s="85"/>
      <c r="G36" s="85"/>
      <c r="H36"/>
      <c r="I36"/>
      <c r="J36"/>
      <c r="K36"/>
      <c r="L36"/>
      <c r="M36"/>
      <c r="N36"/>
      <c r="O36"/>
      <c r="P36" s="243" t="s">
        <v>171</v>
      </c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6"/>
      <c r="AQ36"/>
      <c r="AR36"/>
    </row>
    <row r="37" spans="6:44" ht="13.5" thickTop="1">
      <c r="F37" s="86"/>
      <c r="G37" s="86"/>
      <c r="H37"/>
      <c r="I37"/>
      <c r="J37"/>
      <c r="K37"/>
      <c r="L37"/>
      <c r="M37"/>
      <c r="N37"/>
      <c r="O37"/>
      <c r="P37" s="100" t="s">
        <v>172</v>
      </c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5"/>
      <c r="AQ37"/>
      <c r="AR37"/>
    </row>
    <row r="38" spans="6:44" ht="12.75">
      <c r="F38" s="86"/>
      <c r="G38" s="86"/>
      <c r="H38"/>
      <c r="I38"/>
      <c r="J38"/>
      <c r="K38"/>
      <c r="L38"/>
      <c r="M38"/>
      <c r="N38"/>
      <c r="O38"/>
      <c r="P38" s="100" t="s">
        <v>173</v>
      </c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5"/>
      <c r="AQ38"/>
      <c r="AR38"/>
    </row>
    <row r="39" spans="2:44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100" t="s">
        <v>174</v>
      </c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5"/>
      <c r="AQ39"/>
      <c r="AR39"/>
    </row>
    <row r="40" spans="2:44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100" t="s">
        <v>175</v>
      </c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5"/>
      <c r="AQ40"/>
      <c r="AR40"/>
    </row>
    <row r="41" spans="2:44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100" t="s">
        <v>176</v>
      </c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5"/>
      <c r="AQ41"/>
      <c r="AR41"/>
    </row>
    <row r="42" spans="2:44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100" t="s">
        <v>177</v>
      </c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5"/>
      <c r="AQ42"/>
      <c r="AR42"/>
    </row>
    <row r="43" spans="2:44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100" t="s">
        <v>178</v>
      </c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5"/>
      <c r="AQ43"/>
      <c r="AR43"/>
    </row>
    <row r="44" spans="2:44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100" t="s">
        <v>179</v>
      </c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5"/>
      <c r="AQ44"/>
      <c r="AR44"/>
    </row>
    <row r="45" spans="2:44" ht="13.5" thickBo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244" t="s">
        <v>180</v>
      </c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7"/>
      <c r="AQ45"/>
      <c r="AR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  <row r="90" spans="2:7" ht="12.75">
      <c r="B90"/>
      <c r="C90"/>
      <c r="D90"/>
      <c r="E90"/>
      <c r="F90"/>
      <c r="G90"/>
    </row>
    <row r="91" spans="2:7" ht="12.75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  <row r="94" spans="2:7" ht="12.75">
      <c r="B94"/>
      <c r="C94"/>
      <c r="D94"/>
      <c r="E94"/>
      <c r="F94"/>
      <c r="G94"/>
    </row>
    <row r="95" spans="2:7" ht="12.75">
      <c r="B95"/>
      <c r="C95"/>
      <c r="D95"/>
      <c r="E95"/>
      <c r="F95"/>
      <c r="G95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/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2:7" ht="12.75">
      <c r="B114"/>
      <c r="C114"/>
      <c r="D114"/>
      <c r="E114"/>
      <c r="F114"/>
      <c r="G114"/>
    </row>
    <row r="115" spans="2:7" ht="12.75">
      <c r="B115"/>
      <c r="C115"/>
      <c r="D115"/>
      <c r="E115"/>
      <c r="F115"/>
      <c r="G115"/>
    </row>
    <row r="116" spans="2:7" ht="12.75">
      <c r="B116"/>
      <c r="C116"/>
      <c r="D116"/>
      <c r="E116"/>
      <c r="F116"/>
      <c r="G116"/>
    </row>
    <row r="117" spans="2:7" ht="12.75">
      <c r="B117"/>
      <c r="C117"/>
      <c r="D117"/>
      <c r="E117"/>
      <c r="F117"/>
      <c r="G117"/>
    </row>
    <row r="118" spans="2:7" ht="12.75"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2:7" ht="12.75">
      <c r="B129"/>
      <c r="C129"/>
      <c r="D129"/>
      <c r="E129"/>
      <c r="F129"/>
      <c r="G129"/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2.75">
      <c r="B142"/>
      <c r="C142"/>
      <c r="D142"/>
      <c r="E142"/>
      <c r="F142"/>
      <c r="G142"/>
    </row>
    <row r="143" spans="2:7" ht="12.75">
      <c r="B143"/>
      <c r="C143"/>
      <c r="D143"/>
      <c r="E143"/>
      <c r="F143"/>
      <c r="G143"/>
    </row>
    <row r="144" spans="2:7" ht="12.75">
      <c r="B144"/>
      <c r="C144"/>
      <c r="D144"/>
      <c r="E144"/>
      <c r="F144"/>
      <c r="G144"/>
    </row>
    <row r="145" spans="2:7" ht="12.75">
      <c r="B145"/>
      <c r="C145"/>
      <c r="D145"/>
      <c r="E145"/>
      <c r="F145"/>
      <c r="G145"/>
    </row>
    <row r="146" spans="2:7" ht="12.75">
      <c r="B146"/>
      <c r="C146"/>
      <c r="D146"/>
      <c r="E146"/>
      <c r="F146"/>
      <c r="G146"/>
    </row>
    <row r="147" spans="2:7" ht="12.75">
      <c r="B147"/>
      <c r="C147"/>
      <c r="D147"/>
      <c r="E147"/>
      <c r="F147"/>
      <c r="G147"/>
    </row>
    <row r="148" spans="2:7" ht="12.75">
      <c r="B148"/>
      <c r="C148"/>
      <c r="D148"/>
      <c r="E148"/>
      <c r="F148"/>
      <c r="G148"/>
    </row>
  </sheetData>
  <mergeCells count="1">
    <mergeCell ref="AS1:AS2"/>
  </mergeCells>
  <printOptions gridLines="1"/>
  <pageMargins left="0.21" right="0.21" top="0.68" bottom="0.44" header="0.32" footer="0.21"/>
  <pageSetup fitToHeight="1" fitToWidth="1" horizontalDpi="300" verticalDpi="300" orientation="landscape" scale="72" r:id="rId1"/>
  <headerFooter alignWithMargins="0">
    <oddHeader>&amp;C&amp;"Arial,Bold"&amp;14NSTX CENTERSTACK- UPGRADE   &amp;R&amp;D</oddHeader>
    <oddFooter>&amp;L&amp;F &amp;C&amp;A 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A1" sqref="A1:A4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18" customHeight="1">
      <c r="A1" s="242" t="str">
        <f>'Tab A Description'!A3</f>
        <v>Cost Center:</v>
      </c>
      <c r="B1" s="167"/>
      <c r="D1" s="241">
        <f>+'Tab A Description'!B3</f>
        <v>1170</v>
      </c>
      <c r="F1" s="167"/>
      <c r="G1" s="167"/>
      <c r="I1" s="168"/>
    </row>
    <row r="2" spans="1:9" ht="18" customHeight="1">
      <c r="A2" s="242" t="str">
        <f>'Tab A Description'!A4</f>
        <v>Job Number:</v>
      </c>
      <c r="B2" s="167"/>
      <c r="D2" s="241">
        <f>+'Tab A Description'!B4</f>
        <v>5501</v>
      </c>
      <c r="F2" s="167"/>
      <c r="G2" s="167"/>
      <c r="I2" s="168"/>
    </row>
    <row r="3" spans="1:9" ht="18" customHeight="1">
      <c r="A3" s="242" t="str">
        <f>'Tab A Description'!A5</f>
        <v>Job Title: </v>
      </c>
      <c r="B3" s="167"/>
      <c r="D3" s="241" t="str">
        <f>+'Tab A Description'!B5</f>
        <v>Coil Bus Runs</v>
      </c>
      <c r="F3" s="167"/>
      <c r="G3" s="167"/>
      <c r="I3" s="168"/>
    </row>
    <row r="4" spans="1:9" ht="18" customHeight="1">
      <c r="A4" s="242" t="str">
        <f>'Tab A Description'!A6</f>
        <v>Job Manager: </v>
      </c>
      <c r="B4" s="167"/>
      <c r="D4" s="241" t="str">
        <f>+'Tab A Description'!B6</f>
        <v>Steve Raftopoulos</v>
      </c>
      <c r="F4" s="167"/>
      <c r="G4" s="167"/>
      <c r="I4" s="168"/>
    </row>
    <row r="6" spans="1:20" ht="12.7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</row>
    <row r="7" ht="15.75">
      <c r="A7" s="170" t="s">
        <v>116</v>
      </c>
    </row>
    <row r="8" spans="1:20" ht="26.25">
      <c r="A8" s="170"/>
      <c r="D8" s="171" t="s">
        <v>117</v>
      </c>
      <c r="E8" s="171" t="s">
        <v>118</v>
      </c>
      <c r="F8" s="171" t="s">
        <v>119</v>
      </c>
      <c r="G8" s="172" t="s">
        <v>120</v>
      </c>
      <c r="H8" s="173" t="s">
        <v>121</v>
      </c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</row>
    <row r="9" spans="2:17" s="98" customFormat="1" ht="44.25" customHeight="1">
      <c r="B9" s="98" t="s">
        <v>122</v>
      </c>
      <c r="D9" s="99"/>
      <c r="E9" s="99"/>
      <c r="F9" s="99" t="s">
        <v>123</v>
      </c>
      <c r="G9" s="99"/>
      <c r="H9" s="259" t="s">
        <v>124</v>
      </c>
      <c r="I9" s="259"/>
      <c r="J9" s="259"/>
      <c r="K9" s="259"/>
      <c r="L9" s="259"/>
      <c r="M9" s="259"/>
      <c r="N9" s="259"/>
      <c r="O9" s="259"/>
      <c r="P9" s="259"/>
      <c r="Q9" s="259"/>
    </row>
    <row r="10" spans="4:7" s="98" customFormat="1" ht="12.75">
      <c r="D10" s="99"/>
      <c r="E10" s="99"/>
      <c r="F10" s="99"/>
      <c r="G10" s="175"/>
    </row>
    <row r="11" spans="2:17" s="98" customFormat="1" ht="44.25" customHeight="1">
      <c r="B11" s="98" t="s">
        <v>125</v>
      </c>
      <c r="D11" s="99"/>
      <c r="E11" s="99" t="s">
        <v>123</v>
      </c>
      <c r="F11" s="99"/>
      <c r="G11" s="99"/>
      <c r="H11" s="259"/>
      <c r="I11" s="259"/>
      <c r="J11" s="259"/>
      <c r="K11" s="259"/>
      <c r="L11" s="259"/>
      <c r="M11" s="259"/>
      <c r="N11" s="259"/>
      <c r="O11" s="259"/>
      <c r="P11" s="259"/>
      <c r="Q11" s="259"/>
    </row>
    <row r="13" spans="1:20" ht="12.75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</row>
    <row r="14" s="39" customFormat="1" ht="12.75">
      <c r="A14" s="176" t="s">
        <v>126</v>
      </c>
    </row>
    <row r="15" spans="6:17" s="177" customFormat="1" ht="12.75">
      <c r="F15" s="178"/>
      <c r="G15" s="178"/>
      <c r="N15" s="260" t="s">
        <v>127</v>
      </c>
      <c r="O15" s="260"/>
      <c r="P15" s="179" t="s">
        <v>128</v>
      </c>
      <c r="Q15" s="180"/>
    </row>
    <row r="16" spans="1:17" s="182" customFormat="1" ht="25.5">
      <c r="A16" s="93"/>
      <c r="B16" s="261" t="s">
        <v>129</v>
      </c>
      <c r="C16" s="261"/>
      <c r="D16" s="261"/>
      <c r="E16" s="261"/>
      <c r="F16" s="261"/>
      <c r="G16" s="181" t="s">
        <v>130</v>
      </c>
      <c r="H16" s="261" t="s">
        <v>131</v>
      </c>
      <c r="I16" s="261"/>
      <c r="J16" s="261"/>
      <c r="K16" s="261" t="s">
        <v>132</v>
      </c>
      <c r="L16" s="261"/>
      <c r="M16" s="261"/>
      <c r="N16" s="93" t="s">
        <v>133</v>
      </c>
      <c r="O16" s="93" t="s">
        <v>134</v>
      </c>
      <c r="P16" s="181" t="s">
        <v>135</v>
      </c>
      <c r="Q16" s="181" t="s">
        <v>136</v>
      </c>
    </row>
    <row r="17" spans="1:17" s="93" customFormat="1" ht="36.75" customHeight="1">
      <c r="A17" s="93">
        <v>1</v>
      </c>
      <c r="B17" s="258"/>
      <c r="C17" s="258"/>
      <c r="D17" s="258"/>
      <c r="E17" s="258"/>
      <c r="F17" s="258"/>
      <c r="G17" s="181"/>
      <c r="H17" s="258"/>
      <c r="I17" s="258"/>
      <c r="J17" s="258"/>
      <c r="K17" s="258"/>
      <c r="L17" s="258"/>
      <c r="M17" s="258"/>
      <c r="P17" s="181"/>
      <c r="Q17" s="181"/>
    </row>
    <row r="18" spans="1:17" s="93" customFormat="1" ht="36.75" customHeight="1">
      <c r="A18" s="93">
        <v>2</v>
      </c>
      <c r="B18" s="258"/>
      <c r="C18" s="258"/>
      <c r="D18" s="258"/>
      <c r="E18" s="258"/>
      <c r="F18" s="258"/>
      <c r="G18" s="181"/>
      <c r="H18" s="258"/>
      <c r="I18" s="258"/>
      <c r="J18" s="258"/>
      <c r="K18" s="258"/>
      <c r="L18" s="258"/>
      <c r="M18" s="258"/>
      <c r="P18" s="181"/>
      <c r="Q18" s="181"/>
    </row>
    <row r="19" spans="1:17" s="93" customFormat="1" ht="36.75" customHeight="1">
      <c r="A19" s="93">
        <v>3</v>
      </c>
      <c r="B19" s="258"/>
      <c r="C19" s="258"/>
      <c r="D19" s="258"/>
      <c r="E19" s="258"/>
      <c r="F19" s="258"/>
      <c r="G19" s="181"/>
      <c r="H19" s="258"/>
      <c r="I19" s="258"/>
      <c r="J19" s="258"/>
      <c r="K19" s="258"/>
      <c r="L19" s="258"/>
      <c r="M19" s="258"/>
      <c r="P19" s="181"/>
      <c r="Q19" s="181"/>
    </row>
    <row r="20" spans="1:17" s="93" customFormat="1" ht="36.75" customHeight="1">
      <c r="A20" s="93">
        <v>4</v>
      </c>
      <c r="B20" s="258"/>
      <c r="C20" s="258"/>
      <c r="D20" s="258"/>
      <c r="E20" s="258"/>
      <c r="F20" s="258"/>
      <c r="G20" s="181"/>
      <c r="H20" s="258"/>
      <c r="I20" s="258"/>
      <c r="J20" s="258"/>
      <c r="K20" s="258"/>
      <c r="L20" s="258"/>
      <c r="M20" s="258"/>
      <c r="P20" s="181"/>
      <c r="Q20" s="181"/>
    </row>
    <row r="21" spans="1:13" s="184" customFormat="1" ht="36.75" customHeight="1">
      <c r="A21" s="181">
        <v>5</v>
      </c>
      <c r="B21" s="258"/>
      <c r="C21" s="258"/>
      <c r="D21" s="258"/>
      <c r="E21" s="258"/>
      <c r="F21" s="258"/>
      <c r="G21" s="183"/>
      <c r="H21" s="258"/>
      <c r="I21" s="258"/>
      <c r="J21" s="258"/>
      <c r="K21" s="258"/>
      <c r="L21" s="258"/>
      <c r="M21" s="258"/>
    </row>
    <row r="22" spans="2:13" s="184" customFormat="1" ht="12.75">
      <c r="B22" s="258"/>
      <c r="C22" s="258"/>
      <c r="D22" s="258"/>
      <c r="E22" s="258"/>
      <c r="F22" s="258"/>
      <c r="G22" s="183"/>
      <c r="H22" s="258"/>
      <c r="I22" s="258"/>
      <c r="J22" s="258"/>
      <c r="K22" s="258"/>
      <c r="L22" s="258"/>
      <c r="M22" s="258"/>
    </row>
    <row r="23" spans="5:8" ht="12.75">
      <c r="E23" s="77"/>
      <c r="F23" s="77"/>
      <c r="G23" s="77"/>
      <c r="H23" s="77"/>
    </row>
    <row r="24" spans="1:8" s="98" customFormat="1" ht="12.75">
      <c r="A24" s="98" t="s">
        <v>137</v>
      </c>
      <c r="E24" s="99"/>
      <c r="F24" s="99"/>
      <c r="G24" s="99"/>
      <c r="H24" s="99"/>
    </row>
    <row r="25" spans="1:8" s="98" customFormat="1" ht="12.75">
      <c r="A25" s="185" t="s">
        <v>138</v>
      </c>
      <c r="B25" s="98" t="s">
        <v>139</v>
      </c>
      <c r="E25" s="99"/>
      <c r="F25" s="99"/>
      <c r="G25" s="99"/>
      <c r="H25" s="99"/>
    </row>
    <row r="26" spans="1:2" s="98" customFormat="1" ht="12.75">
      <c r="A26" s="185" t="s">
        <v>140</v>
      </c>
      <c r="B26" s="98" t="s">
        <v>141</v>
      </c>
    </row>
    <row r="27" s="98" customFormat="1" ht="12.75">
      <c r="B27" s="98" t="s">
        <v>142</v>
      </c>
    </row>
    <row r="28" spans="1:2" s="98" customFormat="1" ht="12.75">
      <c r="A28" s="185" t="s">
        <v>143</v>
      </c>
      <c r="B28" s="98" t="s">
        <v>144</v>
      </c>
    </row>
    <row r="29" s="98" customFormat="1" ht="12.75">
      <c r="B29" s="98" t="s">
        <v>145</v>
      </c>
    </row>
    <row r="30" spans="5:9" ht="12.75">
      <c r="E30" s="77"/>
      <c r="F30" s="77"/>
      <c r="G30" s="77"/>
      <c r="H30" s="77"/>
      <c r="I30" s="77"/>
    </row>
    <row r="31" spans="5:25" ht="12.75">
      <c r="E31" s="77"/>
      <c r="F31" s="77"/>
      <c r="G31" s="77"/>
      <c r="H31" s="77"/>
      <c r="I31" s="77"/>
      <c r="R31" s="98"/>
      <c r="S31" s="98"/>
      <c r="T31" s="98"/>
      <c r="U31" s="98"/>
      <c r="V31" s="98"/>
      <c r="W31" s="98"/>
      <c r="X31" s="98"/>
      <c r="Y31" s="98"/>
    </row>
    <row r="32" spans="5:25" ht="15">
      <c r="E32" s="77"/>
      <c r="F32" s="77"/>
      <c r="G32" s="77"/>
      <c r="H32" s="77"/>
      <c r="I32" s="186" t="s">
        <v>146</v>
      </c>
      <c r="J32" s="98"/>
      <c r="K32" s="98"/>
      <c r="R32" s="98"/>
      <c r="S32" s="98"/>
      <c r="T32" s="98"/>
      <c r="U32" s="98"/>
      <c r="V32" s="98"/>
      <c r="W32" s="98"/>
      <c r="X32" s="98"/>
      <c r="Y32" s="98"/>
    </row>
    <row r="33" spans="5:25" ht="15">
      <c r="E33" s="77"/>
      <c r="F33" s="77"/>
      <c r="G33" s="77"/>
      <c r="H33" s="77"/>
      <c r="I33" s="154" t="s">
        <v>117</v>
      </c>
      <c r="J33" s="5"/>
      <c r="R33" s="98"/>
      <c r="S33" s="98"/>
      <c r="T33" s="98"/>
      <c r="U33" s="98"/>
      <c r="V33" s="98"/>
      <c r="W33" s="98"/>
      <c r="X33" s="98"/>
      <c r="Y33" s="98"/>
    </row>
    <row r="34" spans="5:25" ht="15">
      <c r="E34" s="77"/>
      <c r="F34" s="77"/>
      <c r="G34" s="77"/>
      <c r="H34" s="77"/>
      <c r="I34" s="154"/>
      <c r="J34" s="5" t="s">
        <v>147</v>
      </c>
      <c r="R34" s="98"/>
      <c r="S34" s="98"/>
      <c r="T34" s="98"/>
      <c r="U34" s="98"/>
      <c r="V34" s="98"/>
      <c r="W34" s="98"/>
      <c r="X34" s="98"/>
      <c r="Y34" s="98"/>
    </row>
    <row r="35" spans="5:25" ht="15">
      <c r="E35" s="77"/>
      <c r="F35" s="77"/>
      <c r="G35" s="77" t="s">
        <v>114</v>
      </c>
      <c r="H35" s="77"/>
      <c r="I35" s="154"/>
      <c r="J35" s="5" t="s">
        <v>148</v>
      </c>
      <c r="R35" s="98"/>
      <c r="S35" s="98"/>
      <c r="T35" s="98"/>
      <c r="U35" s="98"/>
      <c r="V35" s="98"/>
      <c r="W35" s="98"/>
      <c r="X35" s="98"/>
      <c r="Y35" s="98"/>
    </row>
    <row r="36" spans="5:10" ht="15">
      <c r="E36" s="77"/>
      <c r="F36" s="77"/>
      <c r="G36" s="77"/>
      <c r="H36" s="77"/>
      <c r="I36" s="154"/>
      <c r="J36" s="5" t="s">
        <v>149</v>
      </c>
    </row>
    <row r="37" spans="5:9" ht="15">
      <c r="E37" s="77"/>
      <c r="F37" s="77"/>
      <c r="G37" s="77"/>
      <c r="H37" s="77"/>
      <c r="I37" s="154" t="s">
        <v>118</v>
      </c>
    </row>
    <row r="38" spans="9:10" ht="15">
      <c r="I38" s="154"/>
      <c r="J38" t="s">
        <v>150</v>
      </c>
    </row>
    <row r="39" spans="9:10" ht="15">
      <c r="I39" s="154"/>
      <c r="J39" t="s">
        <v>151</v>
      </c>
    </row>
    <row r="40" spans="9:10" ht="15">
      <c r="I40" s="154"/>
      <c r="J40" t="s">
        <v>152</v>
      </c>
    </row>
    <row r="41" ht="15">
      <c r="I41" s="154" t="s">
        <v>119</v>
      </c>
    </row>
    <row r="42" spans="9:10" ht="15">
      <c r="I42" s="154"/>
      <c r="J42" t="s">
        <v>153</v>
      </c>
    </row>
    <row r="43" spans="9:10" ht="15">
      <c r="I43" s="154"/>
      <c r="J43" t="s">
        <v>154</v>
      </c>
    </row>
    <row r="44" spans="9:10" ht="15">
      <c r="I44" s="154"/>
      <c r="J44" t="s">
        <v>155</v>
      </c>
    </row>
    <row r="45" spans="9:10" ht="15">
      <c r="I45" s="154"/>
      <c r="J45" t="s">
        <v>156</v>
      </c>
    </row>
    <row r="46" spans="9:10" ht="15.75">
      <c r="I46" s="186"/>
      <c r="J46" s="154"/>
    </row>
    <row r="47" spans="9:10" ht="15.75">
      <c r="I47" s="186" t="s">
        <v>157</v>
      </c>
      <c r="J47" s="154"/>
    </row>
    <row r="48" ht="15">
      <c r="I48" s="154" t="s">
        <v>119</v>
      </c>
    </row>
    <row r="49" spans="9:10" ht="15">
      <c r="I49" s="154"/>
      <c r="J49" t="s">
        <v>158</v>
      </c>
    </row>
    <row r="50" spans="9:10" ht="15">
      <c r="I50" s="154"/>
      <c r="J50" t="s">
        <v>159</v>
      </c>
    </row>
    <row r="51" spans="9:10" ht="15">
      <c r="I51" s="154"/>
      <c r="J51" t="s">
        <v>160</v>
      </c>
    </row>
    <row r="52" spans="9:10" ht="15">
      <c r="I52" s="154"/>
      <c r="J52" t="s">
        <v>161</v>
      </c>
    </row>
    <row r="53" ht="15">
      <c r="I53" s="154" t="s">
        <v>118</v>
      </c>
    </row>
    <row r="54" spans="9:10" ht="15">
      <c r="I54" s="154"/>
      <c r="J54" t="s">
        <v>162</v>
      </c>
    </row>
    <row r="55" spans="9:10" ht="15">
      <c r="I55" s="154"/>
      <c r="J55" t="s">
        <v>163</v>
      </c>
    </row>
    <row r="56" spans="9:10" ht="15">
      <c r="I56" s="154"/>
      <c r="J56" t="s">
        <v>164</v>
      </c>
    </row>
    <row r="57" ht="15">
      <c r="I57" s="154" t="s">
        <v>117</v>
      </c>
    </row>
    <row r="58" spans="9:10" ht="15">
      <c r="I58" s="154"/>
      <c r="J58" t="s">
        <v>165</v>
      </c>
    </row>
    <row r="59" ht="12.75">
      <c r="J59" t="s">
        <v>166</v>
      </c>
    </row>
    <row r="60" ht="12.75">
      <c r="J60" t="s">
        <v>167</v>
      </c>
    </row>
    <row r="61" ht="12.75">
      <c r="J61" t="s">
        <v>168</v>
      </c>
    </row>
  </sheetData>
  <mergeCells count="24">
    <mergeCell ref="K17:M17"/>
    <mergeCell ref="K18:M18"/>
    <mergeCell ref="K19:M19"/>
    <mergeCell ref="K20:M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</mergeCells>
  <printOptions gridLines="1"/>
  <pageMargins left="0.37" right="0.34" top="0.62" bottom="0.68" header="0.42" footer="0.5"/>
  <pageSetup fitToHeight="1" fitToWidth="1" horizontalDpi="600" verticalDpi="600" orientation="landscape" scale="85" r:id="rId2"/>
  <headerFooter alignWithMargins="0">
    <oddFooter xml:space="preserve">&amp;L&amp;F&amp;C&amp;A    &amp;P of &amp;N&amp;R&amp;D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75" zoomScaleNormal="75" workbookViewId="0" topLeftCell="A1">
      <selection activeCell="A43" sqref="A42:A43"/>
    </sheetView>
  </sheetViews>
  <sheetFormatPr defaultColWidth="9.140625" defaultRowHeight="12.75"/>
  <cols>
    <col min="1" max="1" width="48.28125" style="0" bestFit="1" customWidth="1"/>
    <col min="2" max="2" width="6.7109375" style="0" bestFit="1" customWidth="1"/>
    <col min="3" max="3" width="10.28125" style="189" bestFit="1" customWidth="1"/>
    <col min="4" max="4" width="53.00390625" style="189" customWidth="1"/>
    <col min="5" max="5" width="26.140625" style="189" bestFit="1" customWidth="1"/>
    <col min="6" max="6" width="5.140625" style="189" bestFit="1" customWidth="1"/>
    <col min="7" max="7" width="9.28125" style="0" bestFit="1" customWidth="1"/>
    <col min="8" max="8" width="10.28125" style="0" bestFit="1" customWidth="1"/>
    <col min="9" max="9" width="8.7109375" style="0" customWidth="1"/>
    <col min="10" max="10" width="9.00390625" style="0" customWidth="1"/>
    <col min="11" max="11" width="6.140625" style="0" bestFit="1" customWidth="1"/>
    <col min="12" max="12" width="6.28125" style="0" bestFit="1" customWidth="1"/>
    <col min="13" max="14" width="5.8515625" style="0" bestFit="1" customWidth="1"/>
    <col min="15" max="15" width="4.28125" style="0" bestFit="1" customWidth="1"/>
    <col min="16" max="16" width="1.7109375" style="0" customWidth="1"/>
    <col min="17" max="17" width="70.28125" style="0" customWidth="1"/>
    <col min="18" max="18" width="12.00390625" style="99" customWidth="1"/>
    <col min="19" max="19" width="13.57421875" style="189" customWidth="1"/>
  </cols>
  <sheetData>
    <row r="1" spans="1:19" ht="18" customHeight="1">
      <c r="A1" s="242" t="str">
        <f>'Tab A Description'!A3</f>
        <v>Cost Center:</v>
      </c>
      <c r="B1" s="241">
        <f>+'Tab A Description'!B3</f>
        <v>1170</v>
      </c>
      <c r="D1"/>
      <c r="E1" s="167"/>
      <c r="F1" s="167"/>
      <c r="H1" s="168"/>
      <c r="R1"/>
      <c r="S1"/>
    </row>
    <row r="2" spans="1:19" ht="18" customHeight="1">
      <c r="A2" s="242" t="str">
        <f>'Tab A Description'!A4</f>
        <v>Job Number:</v>
      </c>
      <c r="B2" s="241">
        <f>+'Tab A Description'!B4</f>
        <v>5501</v>
      </c>
      <c r="D2"/>
      <c r="E2" s="167"/>
      <c r="F2" s="167"/>
      <c r="H2" s="168"/>
      <c r="R2"/>
      <c r="S2"/>
    </row>
    <row r="3" spans="1:19" ht="18" customHeight="1">
      <c r="A3" s="242" t="str">
        <f>'Tab A Description'!A5</f>
        <v>Job Title: </v>
      </c>
      <c r="B3" s="241" t="str">
        <f>+'Tab A Description'!B5</f>
        <v>Coil Bus Runs</v>
      </c>
      <c r="D3"/>
      <c r="E3" s="167"/>
      <c r="F3" s="167"/>
      <c r="H3" s="168"/>
      <c r="R3"/>
      <c r="S3"/>
    </row>
    <row r="4" spans="1:19" ht="18" customHeight="1">
      <c r="A4" s="242" t="str">
        <f>'Tab A Description'!A6</f>
        <v>Job Manager: </v>
      </c>
      <c r="B4" s="241" t="str">
        <f>+'Tab A Description'!B6</f>
        <v>Steve Raftopoulos</v>
      </c>
      <c r="D4"/>
      <c r="E4" s="167"/>
      <c r="F4" s="167"/>
      <c r="H4" s="168"/>
      <c r="R4"/>
      <c r="S4"/>
    </row>
    <row r="5" spans="2:19" ht="15.75">
      <c r="B5" s="241"/>
      <c r="D5"/>
      <c r="E5"/>
      <c r="F5"/>
      <c r="R5"/>
      <c r="S5"/>
    </row>
    <row r="6" spans="1:8" ht="20.25">
      <c r="A6" s="167"/>
      <c r="B6" s="167"/>
      <c r="C6" s="187"/>
      <c r="D6" s="188"/>
      <c r="E6"/>
      <c r="F6"/>
      <c r="H6" s="189"/>
    </row>
    <row r="7" spans="1:8" ht="12.75">
      <c r="A7" s="169"/>
      <c r="B7" s="169"/>
      <c r="C7" s="190"/>
      <c r="D7" s="190"/>
      <c r="E7" s="169"/>
      <c r="F7" s="169"/>
      <c r="G7" s="169"/>
      <c r="H7" s="191"/>
    </row>
    <row r="8" spans="1:8" ht="18.75" thickBot="1">
      <c r="A8" s="192" t="s">
        <v>169</v>
      </c>
      <c r="B8" s="92"/>
      <c r="C8" s="193"/>
      <c r="D8" s="193"/>
      <c r="E8" s="194" t="s">
        <v>170</v>
      </c>
      <c r="F8" s="195"/>
      <c r="G8" s="195"/>
      <c r="H8" s="196"/>
    </row>
    <row r="9" spans="1:8" ht="12.75">
      <c r="A9" s="197"/>
      <c r="C9" s="187"/>
      <c r="D9" s="187"/>
      <c r="E9"/>
      <c r="F9"/>
      <c r="H9" s="189"/>
    </row>
    <row r="10" spans="1:8" ht="12.75">
      <c r="A10" s="197" t="s">
        <v>106</v>
      </c>
      <c r="B10" s="177"/>
      <c r="C10" s="188"/>
      <c r="D10" s="188"/>
      <c r="E10" s="177"/>
      <c r="F10" s="177"/>
      <c r="G10" s="177"/>
      <c r="H10" s="198"/>
    </row>
    <row r="11" spans="1:8" ht="12.75">
      <c r="A11" s="262"/>
      <c r="B11" s="263"/>
      <c r="C11" s="200"/>
      <c r="D11" s="200"/>
      <c r="E11" s="180"/>
      <c r="F11" s="180"/>
      <c r="G11" s="178"/>
      <c r="H11" s="201"/>
    </row>
    <row r="12" spans="1:8" ht="12.75">
      <c r="A12" s="197"/>
      <c r="B12" s="177"/>
      <c r="C12" s="188"/>
      <c r="D12" s="188"/>
      <c r="E12" s="177"/>
      <c r="F12" s="177"/>
      <c r="G12" s="177"/>
      <c r="H12" s="198"/>
    </row>
    <row r="13" spans="1:8" ht="12.75">
      <c r="A13" s="202"/>
      <c r="B13" s="202"/>
      <c r="C13" s="203"/>
      <c r="D13" s="204"/>
      <c r="E13" s="205"/>
      <c r="F13" s="206"/>
      <c r="G13" s="207"/>
      <c r="H13" s="208"/>
    </row>
    <row r="14" spans="1:8" ht="12.75">
      <c r="A14" s="202"/>
      <c r="B14" s="202"/>
      <c r="C14" s="203"/>
      <c r="D14" s="204"/>
      <c r="E14" s="205"/>
      <c r="F14" s="206"/>
      <c r="G14" s="207"/>
      <c r="H14" s="208"/>
    </row>
    <row r="15" spans="1:8" ht="12.75">
      <c r="A15" s="209"/>
      <c r="B15" s="210"/>
      <c r="C15" s="203"/>
      <c r="D15" s="204"/>
      <c r="E15" s="199"/>
      <c r="F15" s="206"/>
      <c r="G15" s="211"/>
      <c r="H15" s="208"/>
    </row>
    <row r="16" spans="1:8" ht="12.75">
      <c r="A16" s="209"/>
      <c r="B16" s="210"/>
      <c r="C16" s="203"/>
      <c r="D16" s="204"/>
      <c r="E16" s="212"/>
      <c r="F16" s="206"/>
      <c r="G16" s="207"/>
      <c r="H16" s="208"/>
    </row>
    <row r="17" spans="1:8" ht="12.75">
      <c r="A17" s="209"/>
      <c r="B17" s="210"/>
      <c r="C17" s="203"/>
      <c r="D17" s="204"/>
      <c r="E17" s="205"/>
      <c r="F17" s="206"/>
      <c r="G17" s="207"/>
      <c r="H17" s="208"/>
    </row>
    <row r="18" spans="1:8" ht="12.75">
      <c r="A18" s="209"/>
      <c r="B18" s="210"/>
      <c r="C18" s="203"/>
      <c r="D18" s="204"/>
      <c r="E18" s="205"/>
      <c r="F18" s="206"/>
      <c r="G18" s="207"/>
      <c r="H18" s="208"/>
    </row>
    <row r="19" spans="1:8" ht="12.75">
      <c r="A19" s="209"/>
      <c r="B19" s="210"/>
      <c r="C19" s="203"/>
      <c r="D19" s="204"/>
      <c r="E19" s="205"/>
      <c r="F19" s="206"/>
      <c r="G19" s="207"/>
      <c r="H19" s="208"/>
    </row>
    <row r="20" spans="1:8" ht="12.75">
      <c r="A20" s="213"/>
      <c r="B20" s="210"/>
      <c r="C20" s="203"/>
      <c r="D20" s="204"/>
      <c r="E20" s="199"/>
      <c r="F20" s="206"/>
      <c r="G20" s="211"/>
      <c r="H20" s="208"/>
    </row>
    <row r="21" spans="1:8" ht="12.75">
      <c r="A21" s="209"/>
      <c r="B21" s="210"/>
      <c r="C21" s="203"/>
      <c r="D21" s="204"/>
      <c r="E21" s="205"/>
      <c r="F21" s="206"/>
      <c r="G21" s="207"/>
      <c r="H21" s="208"/>
    </row>
    <row r="22" spans="1:8" ht="12.75">
      <c r="A22" s="214"/>
      <c r="B22" s="210"/>
      <c r="C22" s="203"/>
      <c r="D22" s="215"/>
      <c r="E22" s="216"/>
      <c r="F22" s="206"/>
      <c r="G22" s="207"/>
      <c r="H22" s="208"/>
    </row>
    <row r="23" spans="1:8" ht="12.75">
      <c r="A23" s="209"/>
      <c r="B23" s="210"/>
      <c r="C23" s="203"/>
      <c r="D23" s="204"/>
      <c r="E23" s="205"/>
      <c r="F23" s="206"/>
      <c r="G23" s="207"/>
      <c r="H23" s="208"/>
    </row>
    <row r="24" spans="1:8" ht="12.75">
      <c r="A24" s="217"/>
      <c r="B24" s="210"/>
      <c r="C24" s="222"/>
      <c r="D24" s="219"/>
      <c r="E24" s="220"/>
      <c r="F24" s="202"/>
      <c r="G24" s="223"/>
      <c r="H24" s="208"/>
    </row>
    <row r="25" spans="1:8" ht="12.75">
      <c r="A25" s="224"/>
      <c r="B25" s="225"/>
      <c r="C25" s="219"/>
      <c r="D25" s="219"/>
      <c r="E25" s="202"/>
      <c r="F25" s="202"/>
      <c r="G25" s="202"/>
      <c r="H25" s="218"/>
    </row>
    <row r="26" spans="1:8" ht="12.75">
      <c r="A26" s="217"/>
      <c r="B26" s="210"/>
      <c r="C26" s="219"/>
      <c r="D26" s="219"/>
      <c r="E26" s="202"/>
      <c r="F26" s="202"/>
      <c r="G26" s="202"/>
      <c r="H26" s="218"/>
    </row>
    <row r="27" spans="1:8" ht="13.5" thickBot="1">
      <c r="A27" s="217"/>
      <c r="B27" s="210"/>
      <c r="C27" s="219"/>
      <c r="D27" s="219"/>
      <c r="E27" s="202"/>
      <c r="F27" s="178"/>
      <c r="G27" s="178"/>
      <c r="H27" s="226"/>
    </row>
    <row r="28" spans="1:8" ht="12.75">
      <c r="A28" s="217"/>
      <c r="B28" s="210"/>
      <c r="C28" s="219"/>
      <c r="D28" s="227" t="s">
        <v>171</v>
      </c>
      <c r="E28" s="228"/>
      <c r="F28" s="202"/>
      <c r="G28" s="229"/>
      <c r="H28" s="230"/>
    </row>
    <row r="29" spans="1:8" ht="12.75">
      <c r="A29" s="217"/>
      <c r="B29" s="210"/>
      <c r="C29" s="219"/>
      <c r="D29" s="231" t="s">
        <v>172</v>
      </c>
      <c r="E29" s="95"/>
      <c r="F29" s="223"/>
      <c r="G29" s="232"/>
      <c r="H29" s="233"/>
    </row>
    <row r="30" spans="1:8" ht="12.75">
      <c r="A30" s="217"/>
      <c r="B30" s="210"/>
      <c r="C30" s="219"/>
      <c r="D30" s="231" t="s">
        <v>173</v>
      </c>
      <c r="E30" s="95"/>
      <c r="F30" s="223"/>
      <c r="G30" s="232"/>
      <c r="H30" s="233"/>
    </row>
    <row r="31" spans="1:8" ht="12.75">
      <c r="A31" s="217"/>
      <c r="B31" s="210"/>
      <c r="C31" s="219"/>
      <c r="D31" s="231" t="s">
        <v>174</v>
      </c>
      <c r="E31" s="95"/>
      <c r="F31" s="223"/>
      <c r="G31" s="232"/>
      <c r="H31" s="233"/>
    </row>
    <row r="32" spans="1:8" ht="12.75">
      <c r="A32" s="217"/>
      <c r="B32" s="210"/>
      <c r="C32" s="219"/>
      <c r="D32" s="231" t="s">
        <v>175</v>
      </c>
      <c r="E32" s="95"/>
      <c r="F32" s="223"/>
      <c r="G32" s="232"/>
      <c r="H32" s="233"/>
    </row>
    <row r="33" spans="1:8" ht="12.75">
      <c r="A33" s="217"/>
      <c r="B33" s="210"/>
      <c r="C33" s="219"/>
      <c r="D33" s="231" t="s">
        <v>176</v>
      </c>
      <c r="E33" s="95"/>
      <c r="F33" s="223"/>
      <c r="G33" s="232"/>
      <c r="H33" s="233"/>
    </row>
    <row r="34" spans="1:8" ht="12.75">
      <c r="A34" s="217"/>
      <c r="B34" s="210"/>
      <c r="C34" s="219"/>
      <c r="D34" s="231" t="s">
        <v>177</v>
      </c>
      <c r="E34" s="95"/>
      <c r="F34" s="223"/>
      <c r="G34" s="232"/>
      <c r="H34" s="233"/>
    </row>
    <row r="35" spans="1:8" ht="12.75">
      <c r="A35" s="217"/>
      <c r="B35" s="210"/>
      <c r="C35" s="219"/>
      <c r="D35" s="231" t="s">
        <v>178</v>
      </c>
      <c r="E35" s="95"/>
      <c r="F35" s="223"/>
      <c r="G35" s="232"/>
      <c r="H35" s="233"/>
    </row>
    <row r="36" spans="1:8" ht="12.75">
      <c r="A36" s="217"/>
      <c r="B36" s="210"/>
      <c r="C36" s="219"/>
      <c r="D36" s="231" t="s">
        <v>179</v>
      </c>
      <c r="E36" s="95"/>
      <c r="F36" s="223"/>
      <c r="G36" s="232"/>
      <c r="H36" s="233"/>
    </row>
    <row r="37" spans="1:8" ht="13.5" thickBot="1">
      <c r="A37" s="217"/>
      <c r="B37" s="210"/>
      <c r="C37" s="219"/>
      <c r="D37" s="234" t="s">
        <v>180</v>
      </c>
      <c r="E37" s="97"/>
      <c r="F37" s="223"/>
      <c r="G37" s="232"/>
      <c r="H37" s="233"/>
    </row>
    <row r="38" spans="1:8" ht="12.75">
      <c r="A38" s="217"/>
      <c r="B38" s="210"/>
      <c r="C38" s="219"/>
      <c r="D38" s="219"/>
      <c r="E38" s="202"/>
      <c r="F38" s="202"/>
      <c r="G38" s="229"/>
      <c r="H38" s="230"/>
    </row>
    <row r="39" spans="1:8" ht="12.75">
      <c r="A39" s="217"/>
      <c r="B39" s="210"/>
      <c r="C39" s="219"/>
      <c r="D39" s="219"/>
      <c r="E39" s="223" t="s">
        <v>181</v>
      </c>
      <c r="F39" s="202"/>
      <c r="G39" s="235"/>
      <c r="H39" s="236"/>
    </row>
  </sheetData>
  <mergeCells count="1">
    <mergeCell ref="A11:B11"/>
  </mergeCells>
  <printOptions gridLines="1"/>
  <pageMargins left="0.38" right="0.36" top="1" bottom="1" header="0.5" footer="0.5"/>
  <pageSetup fitToHeight="1" fitToWidth="1" horizontalDpi="600" verticalDpi="600" orientation="landscape" scale="77" r:id="rId1"/>
  <headerFooter alignWithMargins="0">
    <oddFooter>&amp;L&amp;F 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Tom Egebo</cp:lastModifiedBy>
  <cp:lastPrinted>2009-11-12T21:29:15Z</cp:lastPrinted>
  <dcterms:created xsi:type="dcterms:W3CDTF">2000-02-19T16:03:53Z</dcterms:created>
  <dcterms:modified xsi:type="dcterms:W3CDTF">2009-11-12T21:29:27Z</dcterms:modified>
  <cp:category/>
  <cp:version/>
  <cp:contentType/>
  <cp:contentStatus/>
</cp:coreProperties>
</file>