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12885" tabRatio="680" activeTab="0"/>
  </bookViews>
  <sheets>
    <sheet name="Tab A Description" sheetId="1" r:id="rId1"/>
    <sheet name="Tab B Cost &amp; Schedule Estimate" sheetId="2" r:id="rId2"/>
    <sheet name="Tab C Risk and uncertainty" sheetId="3" r:id="rId3"/>
  </sheets>
  <definedNames>
    <definedName name="_xlnm.Print_Area" localSheetId="0">'Tab A Description'!$A$1:$B$28</definedName>
    <definedName name="_xlnm.Print_Area" localSheetId="1">'Tab B Cost &amp; Schedule Estimate'!$A$1:$L$33</definedName>
    <definedName name="_xlnm.Print_Area" localSheetId="2">'Tab C Risk and uncertainty'!$A$1:$Q$29,'Tab C Risk and uncertainty'!$A$31:$Q$61</definedName>
    <definedName name="_xlnm.Print_Titles" localSheetId="1">'Tab B Cost &amp; Schedule Estimate'!$2:$4</definedName>
  </definedNames>
  <calcPr calcMode="manual" fullCalcOnLoad="1"/>
</workbook>
</file>

<file path=xl/sharedStrings.xml><?xml version="1.0" encoding="utf-8"?>
<sst xmlns="http://schemas.openxmlformats.org/spreadsheetml/2006/main" count="108" uniqueCount="97">
  <si>
    <t>Description:</t>
  </si>
  <si>
    <t>Uncertainty of the Estimate</t>
  </si>
  <si>
    <t>Design Maturity</t>
  </si>
  <si>
    <t>High</t>
  </si>
  <si>
    <t>Medium</t>
  </si>
  <si>
    <t>Low</t>
  </si>
  <si>
    <t>Design Complexity</t>
  </si>
  <si>
    <t>Comments/Other Considerations</t>
  </si>
  <si>
    <t>Uncertainty Range (%)</t>
  </si>
  <si>
    <t xml:space="preserve"> </t>
  </si>
  <si>
    <t>Schedule:</t>
  </si>
  <si>
    <t>Approvals:</t>
  </si>
  <si>
    <t>Notes:</t>
  </si>
  <si>
    <t>Residual Impacts</t>
  </si>
  <si>
    <t>Cost Impact</t>
  </si>
  <si>
    <t>Schedule Impact</t>
  </si>
  <si>
    <t>Risk Description</t>
  </si>
  <si>
    <t>Likelihood of Occurring</t>
  </si>
  <si>
    <t>Mitigation Plan</t>
  </si>
  <si>
    <t>Basis of estimate</t>
  </si>
  <si>
    <t>Cost impacts should NOT include standing army costs which are separately calculated from the schedule impact</t>
  </si>
  <si>
    <t>The schedule impacts should be entered as the min and max impacts on the critical path.</t>
  </si>
  <si>
    <t>If there is no critical path impact then the schedule entries should be zero.</t>
  </si>
  <si>
    <t>Likelihood of occurrence should be entered consistent with our risk classification methodology, i.e.</t>
  </si>
  <si>
    <t xml:space="preserve"> VL= Very Likely (P&gt;80%), L=Likely (80%&gt;P&gt;40%), U=Unlikley (40%&gt;P&gt;10%), VU=Very Unlikely (P&lt;10%), NC=Non-credible (P&lt;1%)</t>
  </si>
  <si>
    <t xml:space="preserve">Job Manager                                                                         </t>
  </si>
  <si>
    <t>___________________________________________________________</t>
  </si>
  <si>
    <t xml:space="preserve">Project Manager                                                                  </t>
  </si>
  <si>
    <t xml:space="preserve">Engineering Department Head                                               </t>
  </si>
  <si>
    <t>__________________________________________________________</t>
  </si>
  <si>
    <t>Cost Center:</t>
  </si>
  <si>
    <t>Job Number:</t>
  </si>
  <si>
    <t xml:space="preserve">Job Title: </t>
  </si>
  <si>
    <t xml:space="preserve">Job Manager: </t>
  </si>
  <si>
    <t>Low ($K)</t>
  </si>
  <si>
    <t>High ($K)</t>
  </si>
  <si>
    <t>Low (weeks)</t>
  </si>
  <si>
    <t>High (Weeks)</t>
  </si>
  <si>
    <t>(1)</t>
  </si>
  <si>
    <t>(2)</t>
  </si>
  <si>
    <t>(3)</t>
  </si>
  <si>
    <t>Work Approval Form (WAF)</t>
  </si>
  <si>
    <t>FY09</t>
  </si>
  <si>
    <t>FY10</t>
  </si>
  <si>
    <t>Design Maturity Definition</t>
  </si>
  <si>
    <t>Final design available. All design features/requirements well</t>
  </si>
  <si>
    <t>known. No further design development or evolution expected that</t>
  </si>
  <si>
    <t>will impact estimate.</t>
  </si>
  <si>
    <t>Preliminary design available. Some additional design evolution</t>
  </si>
  <si>
    <t>likely. Further developments can be somewhat expected or</t>
  </si>
  <si>
    <t>anticipated and reflected in estimate.</t>
  </si>
  <si>
    <t>No better than conceptual design basis currently available. Design</t>
  </si>
  <si>
    <t>details, procedures, etc. still need much development and</t>
  </si>
  <si>
    <t>evolution of requirements beyond estimate basis is likely and</t>
  </si>
  <si>
    <t>expected.</t>
  </si>
  <si>
    <t>Design Complexity Definition</t>
  </si>
  <si>
    <t>Work is fairly well understood -- either standard construction or</t>
  </si>
  <si>
    <t>repetition of activities performed in past. Little likelihood of</t>
  </si>
  <si>
    <t>estimate not being well understood and requirements not being</t>
  </si>
  <si>
    <t>well defined.</t>
  </si>
  <si>
    <t>More complex work requirements that have potential to impact</t>
  </si>
  <si>
    <t>cost and schedule estimates. Limited experience performing</t>
  </si>
  <si>
    <t>similar tasks, so ability to estimate accurately is somewhat suspect</t>
  </si>
  <si>
    <t>Extremely challenging tasks and/or requirements. Unique or firstof-</t>
  </si>
  <si>
    <t>a-kind assembly or work tasks. No good basis for estimating</t>
  </si>
  <si>
    <t>work exists so there is a high degree of estimate uncertainty.</t>
  </si>
  <si>
    <t>Based on standard industry and DOE estimate classifications (Per AACEI Recommended</t>
  </si>
  <si>
    <t>FY11</t>
  </si>
  <si>
    <t>FY12</t>
  </si>
  <si>
    <t>NSTX Upgrade Direct Allocations</t>
  </si>
  <si>
    <t xml:space="preserve"> base $</t>
  </si>
  <si>
    <t>ESTIMATED DIRECT ALLOCATIONS FOR NSTX UPGRADES</t>
  </si>
  <si>
    <t>FY13</t>
  </si>
  <si>
    <t>Base ( unloaded)=</t>
  </si>
  <si>
    <t>ALLOCATION ESTIMATED (loaded)=</t>
  </si>
  <si>
    <t>X</t>
  </si>
  <si>
    <t xml:space="preserve">L </t>
  </si>
  <si>
    <t>Basis of estimate = FY09 budgets and anticipated out year allocation maps</t>
  </si>
  <si>
    <t>-2%   +2%</t>
  </si>
  <si>
    <t>Volatility of over head rates</t>
  </si>
  <si>
    <t>Volatility of base estimates for the allocated cost centers</t>
  </si>
  <si>
    <t>CC-5450 ERWM allocations only map to lab "OPERATING" expenses</t>
  </si>
  <si>
    <t>assuming FY11, FY12, FY13 will be capital expense, no ERWM allocations</t>
  </si>
  <si>
    <t>map to the NSTX upgrade project</t>
  </si>
  <si>
    <t>Refer to Primavera Data-Base</t>
  </si>
  <si>
    <t>Ron Strykowsky</t>
  </si>
  <si>
    <r>
      <t xml:space="preserve">The NSTX Upgrade Direct Allocations covers:
</t>
    </r>
    <r>
      <rPr>
        <u val="single"/>
        <sz val="10"/>
        <rFont val="Arial"/>
        <family val="2"/>
      </rPr>
      <t xml:space="preserve">Laboratory Engineering and Scientific Computer Maintenance and Operations </t>
    </r>
    <r>
      <rPr>
        <sz val="10"/>
        <rFont val="Arial"/>
        <family val="2"/>
      </rPr>
      <t xml:space="preserve">that are "allocated" to various laboratory DOE funded programs based on their Research Staff, Computational Scientist and Mechanical Engineering Division Analysis Engineers FTEs that charge each project. Since the NSTX Upgrades will use Mechanical Engineering Analysis Engineers; a portion of the Direct Allocations are assumed to be "allocated" to the NSTX Upgrades based on the ME Analysis Engineer FTEs charging the NSTX Upgrades as a ratio to the total Lab Scientific FTEs.
</t>
    </r>
    <r>
      <rPr>
        <u val="single"/>
        <sz val="10"/>
        <rFont val="Arial"/>
        <family val="2"/>
      </rPr>
      <t>Laboratory Environmental Services Costs</t>
    </r>
    <r>
      <rPr>
        <sz val="10"/>
        <rFont val="Arial"/>
        <family val="2"/>
      </rPr>
      <t xml:space="preserve"> that are "allocated" to all DOE OFES laboratory funded projects </t>
    </r>
    <r>
      <rPr>
        <i/>
        <sz val="10"/>
        <rFont val="Arial"/>
        <family val="2"/>
      </rPr>
      <t>based on total operating costs</t>
    </r>
    <r>
      <rPr>
        <sz val="10"/>
        <rFont val="Arial"/>
        <family val="2"/>
      </rPr>
      <t>. Since a portion of the NSTX Upgrade scope will be funded with operating funds in FY2010 a portion of the Environmental Services Costs are assumed to be allocated to the NSTX Upgrades.</t>
    </r>
  </si>
  <si>
    <t>FY10-13 Estimate</t>
  </si>
  <si>
    <t xml:space="preserve">Estimated NSTX Upgrade Direct Allocations </t>
  </si>
  <si>
    <t>FY10 Environmental Services Cost Allocated Budget 
CC-5450</t>
  </si>
  <si>
    <t>FY10 K$</t>
  </si>
  <si>
    <t>function of R*** and EAA* hours</t>
  </si>
  <si>
    <t>FY14</t>
  </si>
  <si>
    <t>1170/9417</t>
  </si>
  <si>
    <t>FY10 Engineering &amp; Scientific Computer M&amp;O Allocated Budget 
CC-5424</t>
  </si>
  <si>
    <t>contingenmcy = 10%</t>
  </si>
  <si>
    <t>Rev 1 7/16/2010</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</si>
</sst>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0.0"/>
    <numFmt numFmtId="166" formatCode="&quot;$&quot;#,##0"/>
    <numFmt numFmtId="167" formatCode="&quot;$&quot;#,##0.0"/>
    <numFmt numFmtId="168" formatCode="&quot;$&quot;#,##0.00;[Red]&quot;$&quot;#,##0.00"/>
    <numFmt numFmtId="169" formatCode="#,##0;[Red]#,##0"/>
    <numFmt numFmtId="170" formatCode="0;[Red]0"/>
    <numFmt numFmtId="171" formatCode="#,##0.0;[Red]#,##0.0"/>
    <numFmt numFmtId="172" formatCode="&quot;$&quot;#,##0;[Red]&quot;$&quot;#,##0"/>
    <numFmt numFmtId="173" formatCode="0.0%"/>
    <numFmt numFmtId="174" formatCode="&quot;$&quot;#,##0.00"/>
    <numFmt numFmtId="175" formatCode="_(&quot;$&quot;* #,##0.0_);_(&quot;$&quot;* \(#,##0.0\);_(&quot;$&quot;* &quot;-&quot;??_);_(@_)"/>
    <numFmt numFmtId="176" formatCode="_(&quot;$&quot;* #,##0_);_(&quot;$&quot;* \(#,##0\);_(&quot;$&quot;* &quot;-&quot;??_);_(@_)"/>
    <numFmt numFmtId="177" formatCode="General;General;&quot;&quot;"/>
    <numFmt numFmtId="178" formatCode="&quot;$&quot;#,##0.000_);[Red]\(&quot;$&quot;#,##0.000\)"/>
    <numFmt numFmtId="179" formatCode="&quot;$&quot;#,##0.0000_);[Red]\(&quot;$&quot;#,##0.0000\)"/>
    <numFmt numFmtId="180" formatCode="&quot;$&quot;#,##0.0_);[Red]\(&quot;$&quot;#,##0.0\)"/>
    <numFmt numFmtId="181" formatCode="_(* #,##0.000_);_(* \(#,##0.000\);_(* &quot;-&quot;??_);_(@_)"/>
    <numFmt numFmtId="182" formatCode="_(* #,##0.000_);_(* \(#,##0.000\);_(* &quot;-&quot;???_);_(@_)"/>
    <numFmt numFmtId="183" formatCode="_(* #,##0.0_);_(* \(#,##0.0\);_(* &quot;-&quot;??_);_(@_)"/>
    <numFmt numFmtId="184" formatCode="_(* #,##0_);_(* \(#,##0\);_(* &quot;-&quot;??_);_(@_)"/>
    <numFmt numFmtId="185" formatCode="&quot;Yes&quot;;&quot;Yes&quot;;&quot;No&quot;"/>
    <numFmt numFmtId="186" formatCode="&quot;True&quot;;&quot;True&quot;;&quot;False&quot;"/>
    <numFmt numFmtId="187" formatCode="&quot;On&quot;;&quot;On&quot;;&quot;Off&quot;"/>
    <numFmt numFmtId="188" formatCode="[$€-2]\ #,##0.00_);[Red]\([$€-2]\ #,##0.00\)"/>
    <numFmt numFmtId="189" formatCode="[$-409]d\-mmm;@"/>
    <numFmt numFmtId="190" formatCode="mmm\-yyyy"/>
    <numFmt numFmtId="191" formatCode="[$-409]dddd\,\ mmmm\ dd\,\ yyyy"/>
    <numFmt numFmtId="192" formatCode="[$-409]mmmm\-yy;@"/>
    <numFmt numFmtId="193" formatCode="[$-409]mmm\-yy;@"/>
    <numFmt numFmtId="194" formatCode="m/d/yy;@"/>
    <numFmt numFmtId="195" formatCode="#,##0.00;[Red]#,##0.00"/>
    <numFmt numFmtId="196" formatCode="#,##0.0"/>
  </numFmts>
  <fonts count="62">
    <font>
      <sz val="10"/>
      <name val="Arial"/>
      <family val="0"/>
    </font>
    <font>
      <b/>
      <sz val="12"/>
      <name val="Arial"/>
      <family val="2"/>
    </font>
    <font>
      <b/>
      <sz val="10"/>
      <name val="Arial"/>
      <family val="2"/>
    </font>
    <font>
      <b/>
      <u val="single"/>
      <sz val="10"/>
      <name val="Arial"/>
      <family val="2"/>
    </font>
    <font>
      <b/>
      <sz val="14"/>
      <name val="Arial"/>
      <family val="2"/>
    </font>
    <font>
      <b/>
      <sz val="16"/>
      <name val="Arial"/>
      <family val="2"/>
    </font>
    <font>
      <sz val="8"/>
      <name val="Arial"/>
      <family val="0"/>
    </font>
    <font>
      <b/>
      <u val="single"/>
      <sz val="12"/>
      <name val="Arial"/>
      <family val="2"/>
    </font>
    <font>
      <u val="single"/>
      <sz val="7.5"/>
      <color indexed="61"/>
      <name val="Arial"/>
      <family val="0"/>
    </font>
    <font>
      <u val="single"/>
      <sz val="7.5"/>
      <color indexed="12"/>
      <name val="Arial"/>
      <family val="0"/>
    </font>
    <font>
      <b/>
      <u val="single"/>
      <sz val="16"/>
      <name val="Arial"/>
      <family val="2"/>
    </font>
    <font>
      <sz val="12"/>
      <name val="Arial"/>
      <family val="2"/>
    </font>
    <font>
      <sz val="16"/>
      <name val="Arial"/>
      <family val="2"/>
    </font>
    <font>
      <b/>
      <sz val="11"/>
      <name val="Arial"/>
      <family val="2"/>
    </font>
    <font>
      <b/>
      <i/>
      <sz val="14"/>
      <color indexed="12"/>
      <name val="Arial"/>
      <family val="2"/>
    </font>
    <font>
      <i/>
      <sz val="10"/>
      <color indexed="12"/>
      <name val="Arial"/>
      <family val="0"/>
    </font>
    <font>
      <b/>
      <u val="single"/>
      <sz val="11"/>
      <name val="Arial"/>
      <family val="2"/>
    </font>
    <font>
      <b/>
      <sz val="12"/>
      <color indexed="59"/>
      <name val="Arial"/>
      <family val="0"/>
    </font>
    <font>
      <b/>
      <i/>
      <sz val="12"/>
      <color indexed="59"/>
      <name val="Arial"/>
      <family val="0"/>
    </font>
    <font>
      <i/>
      <sz val="12"/>
      <color indexed="12"/>
      <name val="Arial"/>
      <family val="0"/>
    </font>
    <font>
      <b/>
      <i/>
      <sz val="16"/>
      <color indexed="59"/>
      <name val="Arial"/>
      <family val="0"/>
    </font>
    <font>
      <i/>
      <sz val="16"/>
      <color indexed="12"/>
      <name val="Arial"/>
      <family val="0"/>
    </font>
    <font>
      <b/>
      <sz val="20"/>
      <color indexed="59"/>
      <name val="Arial"/>
      <family val="2"/>
    </font>
    <font>
      <u val="single"/>
      <sz val="10"/>
      <name val="Arial"/>
      <family val="2"/>
    </font>
    <font>
      <i/>
      <sz val="10"/>
      <name val="Arial"/>
      <family val="2"/>
    </font>
    <font>
      <sz val="14"/>
      <name val="Arial"/>
      <family val="0"/>
    </font>
    <font>
      <b/>
      <sz val="16"/>
      <color indexed="59"/>
      <name val="Arial"/>
      <family val="2"/>
    </font>
    <font>
      <sz val="11"/>
      <color indexed="63"/>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sz val="11"/>
      <color indexed="10"/>
      <name val="Calibri"/>
      <family val="2"/>
    </font>
    <font>
      <b/>
      <sz val="14"/>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indexed="4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color indexed="63"/>
      </left>
      <right>
        <color indexed="63"/>
      </right>
      <top style="medium"/>
      <bottom>
        <color indexed="63"/>
      </bottom>
    </border>
    <border>
      <left>
        <color indexed="63"/>
      </left>
      <right>
        <color indexed="63"/>
      </right>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8"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9"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locked="0"/>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115">
    <xf numFmtId="0" fontId="0" fillId="0" borderId="0" xfId="0" applyAlignment="1">
      <alignment/>
    </xf>
    <xf numFmtId="0" fontId="2" fillId="0" borderId="0" xfId="0" applyFont="1" applyAlignment="1">
      <alignment/>
    </xf>
    <xf numFmtId="0" fontId="0" fillId="0" borderId="0" xfId="0" applyAlignment="1">
      <alignment horizontal="centerContinuous"/>
    </xf>
    <xf numFmtId="0" fontId="0" fillId="0" borderId="0" xfId="0" applyAlignment="1">
      <alignment horizontal="center"/>
    </xf>
    <xf numFmtId="0" fontId="2" fillId="0" borderId="0" xfId="0" applyFont="1" applyAlignment="1">
      <alignment horizontal="center"/>
    </xf>
    <xf numFmtId="0" fontId="0" fillId="0" borderId="0" xfId="0" applyFill="1" applyAlignment="1">
      <alignment/>
    </xf>
    <xf numFmtId="0" fontId="5" fillId="0" borderId="0" xfId="0" applyFont="1" applyAlignment="1">
      <alignment/>
    </xf>
    <xf numFmtId="0" fontId="0" fillId="0" borderId="0" xfId="0" applyAlignment="1">
      <alignment/>
    </xf>
    <xf numFmtId="0" fontId="0" fillId="33" borderId="0" xfId="0" applyFill="1" applyAlignment="1">
      <alignment/>
    </xf>
    <xf numFmtId="0" fontId="1" fillId="0" borderId="0" xfId="0" applyFont="1" applyAlignment="1">
      <alignment/>
    </xf>
    <xf numFmtId="0" fontId="7" fillId="0" borderId="0" xfId="0" applyFont="1" applyAlignment="1">
      <alignment/>
    </xf>
    <xf numFmtId="0" fontId="3" fillId="0" borderId="0" xfId="0" applyFont="1" applyAlignment="1">
      <alignment/>
    </xf>
    <xf numFmtId="0" fontId="3" fillId="0" borderId="0" xfId="0" applyFont="1" applyAlignment="1">
      <alignment horizontal="center"/>
    </xf>
    <xf numFmtId="0" fontId="3" fillId="0" borderId="0" xfId="0" applyFont="1" applyAlignment="1">
      <alignment horizontal="centerContinuous"/>
    </xf>
    <xf numFmtId="0" fontId="3" fillId="0" borderId="0" xfId="0" applyFont="1" applyAlignment="1">
      <alignment horizontal="center" wrapText="1"/>
    </xf>
    <xf numFmtId="0" fontId="2" fillId="0" borderId="0" xfId="0" applyFont="1" applyAlignment="1" quotePrefix="1">
      <alignment horizontal="center"/>
    </xf>
    <xf numFmtId="0" fontId="10" fillId="0" borderId="10" xfId="57" applyFont="1" applyBorder="1" applyAlignment="1">
      <alignment horizontal="centerContinuous"/>
      <protection locked="0"/>
    </xf>
    <xf numFmtId="0" fontId="0" fillId="0" borderId="11" xfId="57" applyBorder="1" applyAlignment="1">
      <alignment horizontal="centerContinuous"/>
      <protection locked="0"/>
    </xf>
    <xf numFmtId="0" fontId="0" fillId="0" borderId="0" xfId="57">
      <alignment/>
      <protection locked="0"/>
    </xf>
    <xf numFmtId="0" fontId="2" fillId="0" borderId="12" xfId="57" applyFont="1" applyBorder="1">
      <alignment/>
      <protection locked="0"/>
    </xf>
    <xf numFmtId="0" fontId="5" fillId="0" borderId="13" xfId="57" applyFont="1" applyBorder="1">
      <alignment/>
      <protection locked="0"/>
    </xf>
    <xf numFmtId="0" fontId="1" fillId="0" borderId="13" xfId="0" applyFont="1" applyBorder="1" applyAlignment="1">
      <alignment/>
    </xf>
    <xf numFmtId="0" fontId="0" fillId="0" borderId="13" xfId="57" applyBorder="1">
      <alignment/>
      <protection locked="0"/>
    </xf>
    <xf numFmtId="0" fontId="0" fillId="0" borderId="0" xfId="57" applyAlignment="1">
      <alignment horizontal="left" vertical="top" wrapText="1"/>
      <protection locked="0"/>
    </xf>
    <xf numFmtId="0" fontId="0" fillId="0" borderId="13" xfId="57" applyFont="1" applyBorder="1" applyAlignment="1">
      <alignment horizontal="left"/>
      <protection locked="0"/>
    </xf>
    <xf numFmtId="0" fontId="0" fillId="0" borderId="13" xfId="57" applyBorder="1" applyAlignment="1">
      <alignment horizontal="left"/>
      <protection locked="0"/>
    </xf>
    <xf numFmtId="0" fontId="2" fillId="0" borderId="14" xfId="57" applyFont="1" applyBorder="1">
      <alignment/>
      <protection locked="0"/>
    </xf>
    <xf numFmtId="0" fontId="0" fillId="0" borderId="15" xfId="57" applyBorder="1" applyAlignment="1">
      <alignment horizontal="left"/>
      <protection locked="0"/>
    </xf>
    <xf numFmtId="0" fontId="2" fillId="0" borderId="0" xfId="57" applyFont="1">
      <alignment/>
      <protection locked="0"/>
    </xf>
    <xf numFmtId="0" fontId="0" fillId="0" borderId="0" xfId="57" applyAlignment="1">
      <alignment horizontal="left"/>
      <protection locked="0"/>
    </xf>
    <xf numFmtId="0" fontId="11" fillId="0" borderId="0" xfId="0" applyFont="1" applyAlignment="1">
      <alignment/>
    </xf>
    <xf numFmtId="0" fontId="0" fillId="0" borderId="0" xfId="57" applyFont="1">
      <alignment/>
      <protection locked="0"/>
    </xf>
    <xf numFmtId="0" fontId="0" fillId="0" borderId="13" xfId="0" applyFont="1" applyBorder="1" applyAlignment="1">
      <alignment vertical="top" wrapText="1"/>
    </xf>
    <xf numFmtId="0" fontId="0" fillId="0" borderId="0" xfId="0" applyFont="1" applyAlignment="1">
      <alignment/>
    </xf>
    <xf numFmtId="0" fontId="2" fillId="0" borderId="0" xfId="0" applyFont="1" applyAlignment="1">
      <alignment horizontal="center" wrapText="1"/>
    </xf>
    <xf numFmtId="0" fontId="2" fillId="0" borderId="0" xfId="0" applyFont="1" applyAlignment="1">
      <alignment vertical="top"/>
    </xf>
    <xf numFmtId="0" fontId="0" fillId="0" borderId="0" xfId="0" applyFont="1" applyAlignment="1">
      <alignment vertical="top"/>
    </xf>
    <xf numFmtId="0" fontId="2" fillId="0" borderId="16" xfId="0" applyFont="1" applyBorder="1" applyAlignment="1">
      <alignment horizontal="center"/>
    </xf>
    <xf numFmtId="0" fontId="0" fillId="0" borderId="0" xfId="0" applyFont="1" applyBorder="1" applyAlignment="1">
      <alignment horizontal="center" wrapText="1"/>
    </xf>
    <xf numFmtId="0" fontId="0" fillId="0" borderId="0" xfId="0" applyFont="1" applyBorder="1" applyAlignment="1">
      <alignment wrapText="1"/>
    </xf>
    <xf numFmtId="0" fontId="1" fillId="0" borderId="12" xfId="0" applyFont="1" applyBorder="1" applyAlignment="1">
      <alignment/>
    </xf>
    <xf numFmtId="0" fontId="2" fillId="0" borderId="0" xfId="0" applyFont="1" applyBorder="1" applyAlignment="1">
      <alignment horizontal="center"/>
    </xf>
    <xf numFmtId="0" fontId="2" fillId="0" borderId="0" xfId="0" applyFont="1" applyBorder="1" applyAlignment="1">
      <alignment horizontal="center" wrapText="1"/>
    </xf>
    <xf numFmtId="0" fontId="2" fillId="0" borderId="0" xfId="0" applyFont="1" applyAlignment="1" quotePrefix="1">
      <alignment/>
    </xf>
    <xf numFmtId="0" fontId="4" fillId="0" borderId="12" xfId="0" applyFont="1" applyBorder="1" applyAlignment="1">
      <alignment/>
    </xf>
    <xf numFmtId="0" fontId="0" fillId="0" borderId="0" xfId="0" applyFont="1" applyAlignment="1">
      <alignment/>
    </xf>
    <xf numFmtId="0" fontId="16" fillId="0" borderId="0" xfId="0" applyFont="1" applyAlignment="1">
      <alignment/>
    </xf>
    <xf numFmtId="0" fontId="0" fillId="0" borderId="13" xfId="57" applyFont="1" applyBorder="1">
      <alignment/>
      <protection locked="0"/>
    </xf>
    <xf numFmtId="0" fontId="0" fillId="0" borderId="0" xfId="0" applyAlignment="1" applyProtection="1">
      <alignment/>
      <protection locked="0"/>
    </xf>
    <xf numFmtId="0" fontId="4" fillId="0" borderId="0" xfId="0" applyFont="1" applyAlignment="1" applyProtection="1">
      <alignment/>
      <protection locked="0"/>
    </xf>
    <xf numFmtId="0" fontId="13" fillId="0" borderId="0" xfId="0" applyFont="1" applyAlignment="1" applyProtection="1">
      <alignment/>
      <protection locked="0"/>
    </xf>
    <xf numFmtId="0" fontId="14" fillId="0" borderId="0" xfId="0" applyFont="1" applyFill="1" applyAlignment="1" applyProtection="1">
      <alignment/>
      <protection locked="0"/>
    </xf>
    <xf numFmtId="0" fontId="4" fillId="0" borderId="0" xfId="0" applyFont="1" applyBorder="1" applyAlignment="1" applyProtection="1">
      <alignment/>
      <protection locked="0"/>
    </xf>
    <xf numFmtId="0" fontId="13" fillId="0" borderId="0" xfId="0" applyFont="1" applyBorder="1" applyAlignment="1" applyProtection="1">
      <alignment/>
      <protection locked="0"/>
    </xf>
    <xf numFmtId="0" fontId="14" fillId="0" borderId="0" xfId="0" applyFont="1" applyFill="1" applyBorder="1" applyAlignment="1" applyProtection="1">
      <alignment/>
      <protection locked="0"/>
    </xf>
    <xf numFmtId="0" fontId="13" fillId="0" borderId="0" xfId="0" applyFont="1" applyAlignment="1" applyProtection="1">
      <alignment/>
      <protection locked="0"/>
    </xf>
    <xf numFmtId="0" fontId="15" fillId="0" borderId="0" xfId="0" applyFont="1" applyFill="1" applyAlignment="1" applyProtection="1">
      <alignment/>
      <protection locked="0"/>
    </xf>
    <xf numFmtId="0" fontId="11" fillId="0" borderId="0" xfId="0" applyFont="1" applyAlignment="1" applyProtection="1">
      <alignment/>
      <protection locked="0"/>
    </xf>
    <xf numFmtId="0" fontId="17" fillId="0" borderId="0" xfId="0" applyFont="1" applyAlignment="1" applyProtection="1">
      <alignment/>
      <protection locked="0"/>
    </xf>
    <xf numFmtId="0" fontId="18" fillId="0" borderId="0" xfId="0" applyFont="1" applyFill="1" applyAlignment="1" applyProtection="1">
      <alignment/>
      <protection locked="0"/>
    </xf>
    <xf numFmtId="0" fontId="19" fillId="0" borderId="0" xfId="0" applyFont="1" applyFill="1" applyAlignment="1" applyProtection="1">
      <alignment/>
      <protection locked="0"/>
    </xf>
    <xf numFmtId="0" fontId="1" fillId="0" borderId="0" xfId="0" applyFont="1" applyAlignment="1" applyProtection="1">
      <alignment/>
      <protection locked="0"/>
    </xf>
    <xf numFmtId="0" fontId="12" fillId="0" borderId="0" xfId="0" applyFont="1" applyAlignment="1" applyProtection="1">
      <alignment/>
      <protection locked="0"/>
    </xf>
    <xf numFmtId="0" fontId="1" fillId="0" borderId="13" xfId="0" applyFont="1" applyBorder="1" applyAlignment="1">
      <alignment horizontal="left"/>
    </xf>
    <xf numFmtId="0" fontId="1" fillId="0" borderId="0" xfId="0" applyFont="1" applyAlignment="1" applyProtection="1">
      <alignment horizontal="left"/>
      <protection locked="0"/>
    </xf>
    <xf numFmtId="0" fontId="1" fillId="0" borderId="0" xfId="0" applyFont="1" applyAlignment="1" applyProtection="1">
      <alignment/>
      <protection locked="0"/>
    </xf>
    <xf numFmtId="0" fontId="4" fillId="0" borderId="0" xfId="0" applyFont="1" applyAlignment="1">
      <alignment/>
    </xf>
    <xf numFmtId="0" fontId="1" fillId="0" borderId="0" xfId="0" applyFont="1" applyAlignment="1">
      <alignment horizontal="left"/>
    </xf>
    <xf numFmtId="0" fontId="12" fillId="0" borderId="0" xfId="0" applyFont="1" applyAlignment="1" applyProtection="1">
      <alignment/>
      <protection locked="0"/>
    </xf>
    <xf numFmtId="0" fontId="25" fillId="0" borderId="0" xfId="0" applyFont="1" applyAlignment="1" applyProtection="1">
      <alignment/>
      <protection locked="0"/>
    </xf>
    <xf numFmtId="0" fontId="11" fillId="0" borderId="0" xfId="0" applyFont="1" applyAlignment="1" applyProtection="1">
      <alignment horizontal="center"/>
      <protection locked="0"/>
    </xf>
    <xf numFmtId="0" fontId="11" fillId="0" borderId="0" xfId="0" applyFont="1" applyFill="1" applyAlignment="1" applyProtection="1">
      <alignment/>
      <protection locked="0"/>
    </xf>
    <xf numFmtId="173" fontId="11" fillId="0" borderId="0" xfId="60" applyNumberFormat="1" applyFont="1" applyAlignment="1" applyProtection="1">
      <alignment/>
      <protection locked="0"/>
    </xf>
    <xf numFmtId="0" fontId="1" fillId="34" borderId="0" xfId="0" applyFont="1" applyFill="1" applyAlignment="1" applyProtection="1">
      <alignment horizontal="center" wrapText="1"/>
      <protection locked="0"/>
    </xf>
    <xf numFmtId="0" fontId="11" fillId="33" borderId="0" xfId="0" applyFont="1" applyFill="1" applyAlignment="1" applyProtection="1">
      <alignment/>
      <protection locked="0"/>
    </xf>
    <xf numFmtId="173" fontId="11" fillId="33" borderId="0" xfId="60" applyNumberFormat="1" applyFont="1" applyFill="1" applyAlignment="1" applyProtection="1">
      <alignment/>
      <protection locked="0"/>
    </xf>
    <xf numFmtId="176" fontId="11" fillId="33" borderId="0" xfId="44" applyNumberFormat="1" applyFont="1" applyFill="1" applyAlignment="1" applyProtection="1">
      <alignment/>
      <protection locked="0"/>
    </xf>
    <xf numFmtId="0" fontId="61" fillId="35" borderId="10" xfId="0" applyFont="1" applyFill="1" applyBorder="1" applyAlignment="1" applyProtection="1">
      <alignment/>
      <protection locked="0"/>
    </xf>
    <xf numFmtId="176" fontId="11" fillId="35" borderId="17" xfId="44" applyNumberFormat="1" applyFont="1" applyFill="1" applyBorder="1" applyAlignment="1" applyProtection="1">
      <alignment/>
      <protection locked="0"/>
    </xf>
    <xf numFmtId="0" fontId="0" fillId="35" borderId="11" xfId="0" applyFill="1" applyBorder="1" applyAlignment="1" applyProtection="1">
      <alignment/>
      <protection locked="0"/>
    </xf>
    <xf numFmtId="166" fontId="1" fillId="0" borderId="0" xfId="44" applyNumberFormat="1" applyFont="1" applyAlignment="1" applyProtection="1">
      <alignment horizontal="center"/>
      <protection locked="0"/>
    </xf>
    <xf numFmtId="176" fontId="11" fillId="36" borderId="0" xfId="44" applyNumberFormat="1" applyFont="1" applyFill="1" applyAlignment="1" applyProtection="1">
      <alignment/>
      <protection locked="0"/>
    </xf>
    <xf numFmtId="0" fontId="61" fillId="35" borderId="12" xfId="0" applyFont="1" applyFill="1" applyBorder="1" applyAlignment="1" applyProtection="1">
      <alignment/>
      <protection locked="0"/>
    </xf>
    <xf numFmtId="176" fontId="11" fillId="35" borderId="0" xfId="44" applyNumberFormat="1" applyFont="1" applyFill="1" applyBorder="1" applyAlignment="1" applyProtection="1">
      <alignment/>
      <protection locked="0"/>
    </xf>
    <xf numFmtId="0" fontId="0" fillId="35" borderId="13" xfId="0" applyFill="1" applyBorder="1" applyAlignment="1" applyProtection="1">
      <alignment/>
      <protection locked="0"/>
    </xf>
    <xf numFmtId="0" fontId="61" fillId="35" borderId="14" xfId="0" applyFont="1" applyFill="1" applyBorder="1" applyAlignment="1" applyProtection="1">
      <alignment/>
      <protection locked="0"/>
    </xf>
    <xf numFmtId="176" fontId="11" fillId="35" borderId="18" xfId="44" applyNumberFormat="1" applyFont="1" applyFill="1" applyBorder="1" applyAlignment="1" applyProtection="1">
      <alignment/>
      <protection locked="0"/>
    </xf>
    <xf numFmtId="0" fontId="0" fillId="35" borderId="15" xfId="0" applyFill="1" applyBorder="1" applyAlignment="1" applyProtection="1">
      <alignment/>
      <protection locked="0"/>
    </xf>
    <xf numFmtId="176" fontId="11" fillId="0" borderId="0" xfId="44" applyNumberFormat="1" applyFont="1" applyFill="1" applyAlignment="1" applyProtection="1">
      <alignment/>
      <protection locked="0"/>
    </xf>
    <xf numFmtId="0" fontId="11" fillId="0" borderId="0" xfId="0" applyFont="1" applyAlignment="1" applyProtection="1">
      <alignment/>
      <protection locked="0"/>
    </xf>
    <xf numFmtId="173" fontId="1" fillId="0" borderId="0" xfId="60" applyNumberFormat="1" applyFont="1" applyAlignment="1" applyProtection="1">
      <alignment/>
      <protection locked="0"/>
    </xf>
    <xf numFmtId="0" fontId="11" fillId="0" borderId="0" xfId="0" applyFont="1" applyAlignment="1" applyProtection="1">
      <alignment horizontal="right"/>
      <protection locked="0"/>
    </xf>
    <xf numFmtId="176" fontId="4" fillId="36" borderId="0" xfId="0" applyNumberFormat="1" applyFont="1" applyFill="1" applyAlignment="1" applyProtection="1">
      <alignment/>
      <protection locked="0"/>
    </xf>
    <xf numFmtId="176" fontId="11" fillId="0" borderId="0" xfId="0" applyNumberFormat="1" applyFont="1" applyAlignment="1" applyProtection="1">
      <alignment horizontal="center"/>
      <protection locked="0"/>
    </xf>
    <xf numFmtId="0" fontId="11" fillId="0" borderId="0" xfId="0" applyFont="1" applyAlignment="1" applyProtection="1">
      <alignment horizontal="center"/>
      <protection locked="0"/>
    </xf>
    <xf numFmtId="0" fontId="5" fillId="35" borderId="10" xfId="0" applyFont="1" applyFill="1" applyBorder="1" applyAlignment="1" applyProtection="1">
      <alignment/>
      <protection locked="0"/>
    </xf>
    <xf numFmtId="0" fontId="5" fillId="35" borderId="17" xfId="0" applyFont="1" applyFill="1" applyBorder="1" applyAlignment="1" applyProtection="1">
      <alignment/>
      <protection locked="0"/>
    </xf>
    <xf numFmtId="0" fontId="5" fillId="35" borderId="17" xfId="0" applyFont="1" applyFill="1" applyBorder="1" applyAlignment="1" applyProtection="1">
      <alignment horizontal="right"/>
      <protection locked="0"/>
    </xf>
    <xf numFmtId="166" fontId="5" fillId="35" borderId="17" xfId="44" applyNumberFormat="1" applyFont="1" applyFill="1" applyBorder="1" applyAlignment="1" applyProtection="1">
      <alignment horizontal="center"/>
      <protection locked="0"/>
    </xf>
    <xf numFmtId="166" fontId="5" fillId="35" borderId="11" xfId="44" applyNumberFormat="1" applyFont="1" applyFill="1" applyBorder="1" applyAlignment="1" applyProtection="1">
      <alignment horizontal="center"/>
      <protection locked="0"/>
    </xf>
    <xf numFmtId="0" fontId="5" fillId="35" borderId="12" xfId="0" applyFont="1" applyFill="1" applyBorder="1" applyAlignment="1" applyProtection="1">
      <alignment/>
      <protection locked="0"/>
    </xf>
    <xf numFmtId="0" fontId="5" fillId="35" borderId="0" xfId="0" applyFont="1" applyFill="1" applyBorder="1" applyAlignment="1" applyProtection="1">
      <alignment/>
      <protection locked="0"/>
    </xf>
    <xf numFmtId="0" fontId="12" fillId="35" borderId="13" xfId="0" applyFont="1" applyFill="1" applyBorder="1" applyAlignment="1" applyProtection="1">
      <alignment/>
      <protection locked="0"/>
    </xf>
    <xf numFmtId="0" fontId="12" fillId="35" borderId="14" xfId="0" applyFont="1" applyFill="1" applyBorder="1" applyAlignment="1" applyProtection="1">
      <alignment/>
      <protection locked="0"/>
    </xf>
    <xf numFmtId="0" fontId="22" fillId="35" borderId="18" xfId="0" applyFont="1" applyFill="1" applyBorder="1" applyAlignment="1" applyProtection="1">
      <alignment/>
      <protection locked="0"/>
    </xf>
    <xf numFmtId="176" fontId="22" fillId="35" borderId="18" xfId="0" applyNumberFormat="1" applyFont="1" applyFill="1" applyBorder="1" applyAlignment="1" applyProtection="1">
      <alignment/>
      <protection locked="0"/>
    </xf>
    <xf numFmtId="0" fontId="20" fillId="35" borderId="18" xfId="0" applyFont="1" applyFill="1" applyBorder="1" applyAlignment="1" applyProtection="1">
      <alignment/>
      <protection locked="0"/>
    </xf>
    <xf numFmtId="0" fontId="21" fillId="35" borderId="18" xfId="0" applyFont="1" applyFill="1" applyBorder="1" applyAlignment="1" applyProtection="1">
      <alignment/>
      <protection locked="0"/>
    </xf>
    <xf numFmtId="0" fontId="12" fillId="35" borderId="15" xfId="0" applyFont="1" applyFill="1" applyBorder="1" applyAlignment="1" applyProtection="1">
      <alignment/>
      <protection locked="0"/>
    </xf>
    <xf numFmtId="0" fontId="26" fillId="35" borderId="18" xfId="0" applyFont="1" applyFill="1" applyBorder="1" applyAlignment="1" applyProtection="1">
      <alignment/>
      <protection locked="0"/>
    </xf>
    <xf numFmtId="0" fontId="0" fillId="0" borderId="0" xfId="0" applyFont="1" applyBorder="1" applyAlignment="1">
      <alignment horizontal="center" wrapText="1"/>
    </xf>
    <xf numFmtId="0" fontId="2" fillId="0" borderId="0" xfId="0" applyFont="1" applyAlignment="1">
      <alignment/>
    </xf>
    <xf numFmtId="0" fontId="2" fillId="0" borderId="0" xfId="0" applyFont="1" applyAlignment="1">
      <alignment horizontal="center" vertical="top"/>
    </xf>
    <xf numFmtId="0" fontId="2" fillId="0" borderId="0" xfId="0" applyFont="1" applyBorder="1" applyAlignment="1">
      <alignment horizontal="center"/>
    </xf>
    <xf numFmtId="10" fontId="0" fillId="0" borderId="0" xfId="0" applyNumberFormat="1" applyFont="1" applyBorder="1" applyAlignment="1" quotePrefix="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Job 1501and1550_2007ETC_Cost Basis-Fnl"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EAEAEA"/>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30</xdr:row>
      <xdr:rowOff>114300</xdr:rowOff>
    </xdr:from>
    <xdr:to>
      <xdr:col>8</xdr:col>
      <xdr:colOff>0</xdr:colOff>
      <xdr:row>44</xdr:row>
      <xdr:rowOff>57150</xdr:rowOff>
    </xdr:to>
    <xdr:pic>
      <xdr:nvPicPr>
        <xdr:cNvPr id="1" name="Picture 1"/>
        <xdr:cNvPicPr preferRelativeResize="1">
          <a:picLocks noChangeAspect="1"/>
        </xdr:cNvPicPr>
      </xdr:nvPicPr>
      <xdr:blipFill>
        <a:blip r:embed="rId1"/>
        <a:stretch>
          <a:fillRect/>
        </a:stretch>
      </xdr:blipFill>
      <xdr:spPr>
        <a:xfrm>
          <a:off x="76200" y="7934325"/>
          <a:ext cx="4905375" cy="2581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36"/>
  <sheetViews>
    <sheetView tabSelected="1" zoomScalePageLayoutView="0" workbookViewId="0" topLeftCell="A1">
      <selection activeCell="B4" sqref="B4"/>
    </sheetView>
  </sheetViews>
  <sheetFormatPr defaultColWidth="9.140625" defaultRowHeight="12.75"/>
  <cols>
    <col min="1" max="1" width="20.421875" style="28" customWidth="1"/>
    <col min="2" max="2" width="62.7109375" style="18" customWidth="1"/>
    <col min="3" max="16384" width="9.140625" style="18" customWidth="1"/>
  </cols>
  <sheetData>
    <row r="1" spans="1:2" ht="20.25">
      <c r="A1" s="16" t="s">
        <v>41</v>
      </c>
      <c r="B1" s="17"/>
    </row>
    <row r="2" spans="1:2" ht="20.25">
      <c r="A2" s="19"/>
      <c r="B2" s="20"/>
    </row>
    <row r="3" spans="1:5" s="30" customFormat="1" ht="18">
      <c r="A3" s="44" t="s">
        <v>30</v>
      </c>
      <c r="B3" s="63">
        <v>9417</v>
      </c>
      <c r="C3" s="9"/>
      <c r="E3" s="9"/>
    </row>
    <row r="4" spans="1:5" s="30" customFormat="1" ht="18">
      <c r="A4" s="44" t="s">
        <v>31</v>
      </c>
      <c r="B4" s="63">
        <v>7710</v>
      </c>
      <c r="C4" s="9"/>
      <c r="E4" s="9"/>
    </row>
    <row r="5" spans="1:5" s="30" customFormat="1" ht="18">
      <c r="A5" s="44" t="s">
        <v>32</v>
      </c>
      <c r="B5" s="21" t="s">
        <v>69</v>
      </c>
      <c r="C5" s="9"/>
      <c r="E5" s="9"/>
    </row>
    <row r="6" spans="1:5" s="30" customFormat="1" ht="18">
      <c r="A6" s="44" t="s">
        <v>33</v>
      </c>
      <c r="B6" s="21" t="s">
        <v>85</v>
      </c>
      <c r="C6" s="9"/>
      <c r="E6" s="9"/>
    </row>
    <row r="7" spans="1:5" s="30" customFormat="1" ht="15.75">
      <c r="A7" s="40" t="s">
        <v>96</v>
      </c>
      <c r="B7" s="21"/>
      <c r="C7" s="9"/>
      <c r="E7" s="9"/>
    </row>
    <row r="8" spans="1:2" ht="12.75">
      <c r="A8" s="19"/>
      <c r="B8" s="22"/>
    </row>
    <row r="9" spans="1:2" ht="12.75">
      <c r="A9" s="19" t="s">
        <v>0</v>
      </c>
      <c r="B9" s="22"/>
    </row>
    <row r="10" spans="1:6" ht="192.75" customHeight="1">
      <c r="A10" s="19"/>
      <c r="B10" s="32" t="s">
        <v>86</v>
      </c>
      <c r="C10" s="23"/>
      <c r="D10" s="23"/>
      <c r="E10" s="23"/>
      <c r="F10" s="23"/>
    </row>
    <row r="11" spans="1:2" ht="12.75">
      <c r="A11" s="19"/>
      <c r="B11" s="22"/>
    </row>
    <row r="12" spans="1:2" ht="12.75">
      <c r="A12" s="19" t="s">
        <v>10</v>
      </c>
      <c r="B12" s="22"/>
    </row>
    <row r="13" spans="1:2" ht="12.75">
      <c r="A13" s="19"/>
      <c r="B13" s="47" t="s">
        <v>84</v>
      </c>
    </row>
    <row r="14" spans="1:2" ht="12.75">
      <c r="A14" s="19"/>
      <c r="B14" s="22"/>
    </row>
    <row r="15" spans="1:2" ht="12.75">
      <c r="A15" s="19"/>
      <c r="B15" s="22"/>
    </row>
    <row r="16" spans="1:2" ht="12.75">
      <c r="A16" s="19"/>
      <c r="B16" s="22"/>
    </row>
    <row r="17" spans="1:2" ht="12.75">
      <c r="A17" s="19" t="s">
        <v>11</v>
      </c>
      <c r="B17" s="22"/>
    </row>
    <row r="18" spans="1:2" ht="12.75">
      <c r="A18" s="19"/>
      <c r="B18" s="24" t="s">
        <v>26</v>
      </c>
    </row>
    <row r="19" spans="1:2" ht="12.75">
      <c r="A19" s="19"/>
      <c r="B19" s="24" t="s">
        <v>25</v>
      </c>
    </row>
    <row r="20" spans="1:2" ht="12.75">
      <c r="A20" s="19"/>
      <c r="B20" s="25"/>
    </row>
    <row r="21" spans="1:2" ht="12.75">
      <c r="A21" s="19"/>
      <c r="B21" s="25"/>
    </row>
    <row r="22" spans="1:2" ht="12.75">
      <c r="A22" s="19"/>
      <c r="B22" s="24" t="s">
        <v>26</v>
      </c>
    </row>
    <row r="23" spans="1:2" ht="12.75">
      <c r="A23" s="19"/>
      <c r="B23" s="24" t="s">
        <v>27</v>
      </c>
    </row>
    <row r="24" spans="1:2" ht="12.75">
      <c r="A24" s="19"/>
      <c r="B24" s="25"/>
    </row>
    <row r="25" spans="1:2" ht="12.75">
      <c r="A25" s="19"/>
      <c r="B25" s="25"/>
    </row>
    <row r="26" spans="1:5" ht="12.75">
      <c r="A26" s="19"/>
      <c r="B26" s="24" t="s">
        <v>29</v>
      </c>
      <c r="E26" s="31" t="s">
        <v>9</v>
      </c>
    </row>
    <row r="27" spans="1:2" ht="12.75">
      <c r="A27" s="19"/>
      <c r="B27" s="24" t="s">
        <v>28</v>
      </c>
    </row>
    <row r="28" spans="1:2" ht="13.5" thickBot="1">
      <c r="A28" s="26"/>
      <c r="B28" s="27"/>
    </row>
    <row r="29" ht="12.75">
      <c r="B29" s="29"/>
    </row>
    <row r="30" ht="12.75">
      <c r="B30" s="29"/>
    </row>
    <row r="31" ht="12.75">
      <c r="B31" s="29"/>
    </row>
    <row r="32" ht="12.75">
      <c r="B32" s="29"/>
    </row>
    <row r="33" ht="12.75">
      <c r="B33" s="29"/>
    </row>
    <row r="34" ht="12.75">
      <c r="B34" s="29"/>
    </row>
    <row r="35" ht="12.75">
      <c r="B35" s="29"/>
    </row>
    <row r="36" ht="12.75">
      <c r="B36" s="29"/>
    </row>
  </sheetData>
  <sheetProtection/>
  <printOptions/>
  <pageMargins left="0.56" right="0.24" top="0.85" bottom="0.43" header="0.5" footer="0.17"/>
  <pageSetup horizontalDpi="600" verticalDpi="600" orientation="portrait" scale="115" r:id="rId1"/>
  <headerFooter alignWithMargins="0">
    <oddFooter xml:space="preserve">&amp;L&amp;F&amp;C          &amp;A&amp;R&amp;D   </oddFooter>
  </headerFooter>
</worksheet>
</file>

<file path=xl/worksheets/sheet2.xml><?xml version="1.0" encoding="utf-8"?>
<worksheet xmlns="http://schemas.openxmlformats.org/spreadsheetml/2006/main" xmlns:r="http://schemas.openxmlformats.org/officeDocument/2006/relationships">
  <dimension ref="A1:L38"/>
  <sheetViews>
    <sheetView zoomScale="75" zoomScaleNormal="75" zoomScalePageLayoutView="0" workbookViewId="0" topLeftCell="A1">
      <selection activeCell="E34" sqref="E34"/>
    </sheetView>
  </sheetViews>
  <sheetFormatPr defaultColWidth="9.140625" defaultRowHeight="12.75"/>
  <cols>
    <col min="1" max="1" width="17.28125" style="48" customWidth="1"/>
    <col min="2" max="2" width="14.57421875" style="48" customWidth="1"/>
    <col min="3" max="3" width="9.7109375" style="48" customWidth="1"/>
    <col min="4" max="4" width="17.28125" style="48" bestFit="1" customWidth="1"/>
    <col min="5" max="5" width="21.28125" style="48" bestFit="1" customWidth="1"/>
    <col min="6" max="6" width="12.421875" style="55" customWidth="1"/>
    <col min="7" max="7" width="18.421875" style="56" customWidth="1"/>
    <col min="8" max="8" width="16.28125" style="56" bestFit="1" customWidth="1"/>
    <col min="9" max="9" width="13.28125" style="56" customWidth="1"/>
    <col min="10" max="10" width="13.57421875" style="56" customWidth="1"/>
    <col min="11" max="11" width="19.57421875" style="56" bestFit="1" customWidth="1"/>
    <col min="12" max="12" width="14.8515625" style="48" customWidth="1"/>
    <col min="13" max="14" width="7.00390625" style="48" bestFit="1" customWidth="1"/>
    <col min="15" max="33" width="3.421875" style="48" customWidth="1"/>
    <col min="34" max="59" width="3.7109375" style="48" customWidth="1"/>
    <col min="60" max="16384" width="9.140625" style="48" customWidth="1"/>
  </cols>
  <sheetData>
    <row r="1" spans="1:11" ht="18.75">
      <c r="A1" s="49" t="str">
        <f>+'Tab A Description'!A3</f>
        <v>Cost Center:</v>
      </c>
      <c r="C1" s="49"/>
      <c r="D1" s="64">
        <f>+'Tab A Description'!B3</f>
        <v>9417</v>
      </c>
      <c r="F1" s="50"/>
      <c r="G1" s="51"/>
      <c r="H1" s="51"/>
      <c r="I1" s="51"/>
      <c r="J1" s="51"/>
      <c r="K1" s="51"/>
    </row>
    <row r="2" spans="1:11" s="68" customFormat="1" ht="17.25" customHeight="1">
      <c r="A2" s="49" t="str">
        <f>+'Tab A Description'!A4</f>
        <v>Job Number:</v>
      </c>
      <c r="C2" s="52"/>
      <c r="D2" s="64">
        <f>+'Tab A Description'!B4</f>
        <v>7710</v>
      </c>
      <c r="F2" s="53"/>
      <c r="G2" s="54"/>
      <c r="H2" s="54"/>
      <c r="I2" s="54"/>
      <c r="J2" s="54"/>
      <c r="K2" s="54"/>
    </row>
    <row r="3" spans="1:11" s="68" customFormat="1" ht="17.25" customHeight="1">
      <c r="A3" s="49" t="str">
        <f>+'Tab A Description'!A5</f>
        <v>Job Title: </v>
      </c>
      <c r="C3" s="52"/>
      <c r="D3" s="65" t="str">
        <f>+'Tab A Description'!B5</f>
        <v>NSTX Upgrade Direct Allocations</v>
      </c>
      <c r="F3" s="53"/>
      <c r="G3" s="54"/>
      <c r="H3" s="54"/>
      <c r="I3" s="54"/>
      <c r="J3" s="54"/>
      <c r="K3" s="54"/>
    </row>
    <row r="4" spans="1:11" s="68" customFormat="1" ht="17.25" customHeight="1">
      <c r="A4" s="49" t="str">
        <f>+'Tab A Description'!A6</f>
        <v>Job Manager: </v>
      </c>
      <c r="C4" s="52"/>
      <c r="D4" s="65" t="str">
        <f>+'Tab A Description'!B6</f>
        <v>Ron Strykowsky</v>
      </c>
      <c r="F4" s="53"/>
      <c r="G4" s="54"/>
      <c r="H4" s="54"/>
      <c r="I4" s="54"/>
      <c r="J4" s="54"/>
      <c r="K4" s="54"/>
    </row>
    <row r="5" spans="1:11" s="68" customFormat="1" ht="17.25" customHeight="1">
      <c r="A5" s="49"/>
      <c r="C5" s="52"/>
      <c r="D5" s="65"/>
      <c r="F5" s="53"/>
      <c r="G5" s="54"/>
      <c r="H5" s="54"/>
      <c r="I5" s="54"/>
      <c r="J5" s="54"/>
      <c r="K5" s="54"/>
    </row>
    <row r="6" spans="2:11" ht="18">
      <c r="B6" s="69" t="s">
        <v>88</v>
      </c>
      <c r="F6" s="48"/>
      <c r="G6" s="48"/>
      <c r="H6" s="48"/>
      <c r="I6" s="48"/>
      <c r="J6" s="48"/>
      <c r="K6" s="48"/>
    </row>
    <row r="7" spans="1:11" ht="15">
      <c r="A7" s="57"/>
      <c r="B7" s="57"/>
      <c r="C7" s="57"/>
      <c r="D7" s="57"/>
      <c r="E7" s="57"/>
      <c r="F7" s="57"/>
      <c r="G7" s="57"/>
      <c r="H7" s="57"/>
      <c r="I7" s="57"/>
      <c r="J7" s="57"/>
      <c r="K7" s="57"/>
    </row>
    <row r="8" spans="1:11" ht="15">
      <c r="A8" s="57" t="s">
        <v>77</v>
      </c>
      <c r="B8" s="57"/>
      <c r="C8" s="57"/>
      <c r="D8" s="57"/>
      <c r="E8" s="57"/>
      <c r="F8" s="57"/>
      <c r="G8" s="57"/>
      <c r="H8" s="57"/>
      <c r="I8" s="57"/>
      <c r="J8" s="57"/>
      <c r="K8" s="57"/>
    </row>
    <row r="9" spans="1:11" ht="15">
      <c r="A9" s="57"/>
      <c r="B9" s="57"/>
      <c r="C9" s="57"/>
      <c r="D9" s="57"/>
      <c r="E9" s="57"/>
      <c r="F9" s="57"/>
      <c r="G9" s="57"/>
      <c r="H9" s="57"/>
      <c r="I9" s="57"/>
      <c r="J9" s="57"/>
      <c r="K9" s="57"/>
    </row>
    <row r="10" spans="1:11" ht="15">
      <c r="A10" s="57"/>
      <c r="B10" s="57"/>
      <c r="C10" s="70" t="s">
        <v>42</v>
      </c>
      <c r="D10" s="57" t="s">
        <v>87</v>
      </c>
      <c r="E10" s="57"/>
      <c r="F10" s="57" t="s">
        <v>70</v>
      </c>
      <c r="G10" s="71"/>
      <c r="H10" s="71"/>
      <c r="I10" s="71"/>
      <c r="J10" s="71"/>
      <c r="K10" s="71"/>
    </row>
    <row r="11" spans="1:11" ht="15.75" thickBot="1">
      <c r="A11" s="57"/>
      <c r="B11" s="57"/>
      <c r="C11" s="72"/>
      <c r="D11" s="72"/>
      <c r="E11" s="57"/>
      <c r="F11" s="57"/>
      <c r="G11" s="71"/>
      <c r="H11" s="71"/>
      <c r="I11" s="71"/>
      <c r="J11" s="71"/>
      <c r="K11" s="71"/>
    </row>
    <row r="12" spans="1:12" ht="94.5">
      <c r="A12" s="73" t="s">
        <v>89</v>
      </c>
      <c r="B12" s="74">
        <v>1150</v>
      </c>
      <c r="C12" s="75">
        <v>0.323</v>
      </c>
      <c r="D12" s="75">
        <v>0.32</v>
      </c>
      <c r="E12" s="74"/>
      <c r="F12" s="76">
        <f>+D12*A$13</f>
        <v>537.4048</v>
      </c>
      <c r="G12" s="77" t="s">
        <v>81</v>
      </c>
      <c r="H12" s="78"/>
      <c r="I12" s="78"/>
      <c r="J12" s="78"/>
      <c r="K12" s="78"/>
      <c r="L12" s="79"/>
    </row>
    <row r="13" spans="1:12" ht="18">
      <c r="A13" s="80">
        <v>1679.39</v>
      </c>
      <c r="B13" s="57">
        <v>1170</v>
      </c>
      <c r="C13" s="72">
        <v>0.048</v>
      </c>
      <c r="D13" s="72">
        <v>0.05</v>
      </c>
      <c r="E13" s="57"/>
      <c r="F13" s="81">
        <f>+D13*A$13</f>
        <v>83.96950000000001</v>
      </c>
      <c r="G13" s="82" t="s">
        <v>82</v>
      </c>
      <c r="H13" s="83"/>
      <c r="I13" s="83"/>
      <c r="J13" s="83"/>
      <c r="K13" s="83"/>
      <c r="L13" s="84"/>
    </row>
    <row r="14" spans="1:12" ht="18.75" thickBot="1">
      <c r="A14" s="57"/>
      <c r="B14" s="57">
        <v>1180</v>
      </c>
      <c r="C14" s="72">
        <v>0.038</v>
      </c>
      <c r="D14" s="72">
        <v>0.04</v>
      </c>
      <c r="E14" s="57"/>
      <c r="F14" s="81">
        <f>+D14*A$13</f>
        <v>67.1756</v>
      </c>
      <c r="G14" s="85" t="s">
        <v>83</v>
      </c>
      <c r="H14" s="86"/>
      <c r="I14" s="86"/>
      <c r="J14" s="86"/>
      <c r="K14" s="86"/>
      <c r="L14" s="87"/>
    </row>
    <row r="15" spans="1:11" ht="15">
      <c r="A15" s="57"/>
      <c r="B15" s="57"/>
      <c r="C15" s="72"/>
      <c r="D15" s="72"/>
      <c r="E15" s="57"/>
      <c r="F15" s="57"/>
      <c r="G15" s="71"/>
      <c r="H15" s="71"/>
      <c r="I15" s="71"/>
      <c r="J15" s="71"/>
      <c r="K15" s="71"/>
    </row>
    <row r="16" spans="1:11" ht="15">
      <c r="A16" s="57"/>
      <c r="B16" s="57"/>
      <c r="C16" s="72"/>
      <c r="D16" s="72"/>
      <c r="E16" s="57"/>
      <c r="F16" s="57"/>
      <c r="G16" s="71"/>
      <c r="H16" s="71"/>
      <c r="I16" s="71"/>
      <c r="J16" s="71"/>
      <c r="K16" s="71"/>
    </row>
    <row r="17" spans="1:11" ht="126">
      <c r="A17" s="73" t="s">
        <v>94</v>
      </c>
      <c r="B17" s="74">
        <v>1150</v>
      </c>
      <c r="C17" s="75">
        <v>0.019</v>
      </c>
      <c r="D17" s="75">
        <v>0.019</v>
      </c>
      <c r="E17" s="74"/>
      <c r="F17" s="76">
        <f>+D17*A$18</f>
        <v>20.904103999999997</v>
      </c>
      <c r="G17" s="71"/>
      <c r="H17" s="88"/>
      <c r="I17" s="88"/>
      <c r="J17" s="88"/>
      <c r="K17" s="88"/>
    </row>
    <row r="18" spans="1:11" ht="15.75">
      <c r="A18" s="80">
        <v>1100.216</v>
      </c>
      <c r="B18" s="89" t="s">
        <v>93</v>
      </c>
      <c r="C18" s="72">
        <v>0.017</v>
      </c>
      <c r="D18" s="90">
        <v>0.025</v>
      </c>
      <c r="E18" s="57"/>
      <c r="F18" s="81">
        <f>+D18*A18</f>
        <v>27.505399999999998</v>
      </c>
      <c r="G18" s="71"/>
      <c r="H18" s="88"/>
      <c r="I18" s="88"/>
      <c r="J18" s="88"/>
      <c r="K18" s="88"/>
    </row>
    <row r="19" spans="1:11" ht="15">
      <c r="A19" s="57"/>
      <c r="B19" s="57"/>
      <c r="C19" s="72"/>
      <c r="D19" s="72"/>
      <c r="E19" s="57"/>
      <c r="F19" s="57"/>
      <c r="G19" s="71"/>
      <c r="H19" s="71"/>
      <c r="I19" s="71"/>
      <c r="J19" s="71"/>
      <c r="K19" s="71"/>
    </row>
    <row r="20" spans="1:11" ht="15">
      <c r="A20" s="57"/>
      <c r="B20" s="57"/>
      <c r="C20" s="57"/>
      <c r="D20" s="57"/>
      <c r="E20" s="57"/>
      <c r="F20" s="57"/>
      <c r="G20" s="57"/>
      <c r="H20" s="57"/>
      <c r="I20" s="57"/>
      <c r="J20" s="57"/>
      <c r="K20" s="57"/>
    </row>
    <row r="21" spans="1:11" ht="15">
      <c r="A21" s="57"/>
      <c r="B21" s="57"/>
      <c r="C21" s="57"/>
      <c r="D21" s="57"/>
      <c r="E21" s="57"/>
      <c r="F21" s="57" t="s">
        <v>71</v>
      </c>
      <c r="G21" s="57"/>
      <c r="H21" s="57"/>
      <c r="I21" s="57"/>
      <c r="J21" s="57"/>
      <c r="K21" s="57"/>
    </row>
    <row r="22" spans="1:11" ht="15">
      <c r="A22" s="57"/>
      <c r="B22" s="57"/>
      <c r="C22" s="57"/>
      <c r="D22" s="57"/>
      <c r="E22" s="57"/>
      <c r="F22" s="57"/>
      <c r="G22" s="57"/>
      <c r="H22" s="70" t="s">
        <v>90</v>
      </c>
      <c r="I22" s="57"/>
      <c r="J22" s="57"/>
      <c r="K22" s="57"/>
    </row>
    <row r="23" spans="1:12" ht="15">
      <c r="A23" s="57"/>
      <c r="B23" s="57"/>
      <c r="C23" s="57"/>
      <c r="D23" s="57"/>
      <c r="E23" s="57"/>
      <c r="F23" s="57"/>
      <c r="G23" s="57"/>
      <c r="H23" s="70" t="s">
        <v>43</v>
      </c>
      <c r="I23" s="70" t="s">
        <v>67</v>
      </c>
      <c r="J23" s="70" t="s">
        <v>68</v>
      </c>
      <c r="K23" s="70" t="s">
        <v>72</v>
      </c>
      <c r="L23" s="70" t="s">
        <v>92</v>
      </c>
    </row>
    <row r="24" spans="1:12" ht="18">
      <c r="A24" s="57"/>
      <c r="B24" s="57"/>
      <c r="C24" s="57"/>
      <c r="D24" s="57"/>
      <c r="E24" s="91" t="s">
        <v>73</v>
      </c>
      <c r="F24" s="92">
        <f>+F18</f>
        <v>27.505399999999998</v>
      </c>
      <c r="G24" s="57"/>
      <c r="H24" s="93">
        <v>28</v>
      </c>
      <c r="I24" s="93">
        <f>+I26/$H26*H24</f>
        <v>18.315018315018314</v>
      </c>
      <c r="J24" s="93">
        <f>+J26/$H26*H24</f>
        <v>2.197802197802198</v>
      </c>
      <c r="K24" s="93">
        <f>+K26/$H26*H24</f>
        <v>2.197802197802198</v>
      </c>
      <c r="L24" s="93">
        <f>+L26/$H26*H24</f>
        <v>1.4652014652014653</v>
      </c>
    </row>
    <row r="25" spans="1:11" ht="15">
      <c r="A25" s="57"/>
      <c r="B25" s="57"/>
      <c r="C25" s="57"/>
      <c r="D25" s="57"/>
      <c r="E25" s="57"/>
      <c r="F25" s="57"/>
      <c r="G25" s="57"/>
      <c r="H25" s="70"/>
      <c r="I25" s="70"/>
      <c r="J25" s="70"/>
      <c r="K25" s="70"/>
    </row>
    <row r="26" spans="1:12" ht="15">
      <c r="A26" s="57"/>
      <c r="B26" s="57"/>
      <c r="C26" s="57"/>
      <c r="D26" s="57"/>
      <c r="E26" s="57"/>
      <c r="F26" s="89" t="s">
        <v>91</v>
      </c>
      <c r="G26" s="57"/>
      <c r="H26" s="70">
        <v>3822</v>
      </c>
      <c r="I26" s="70">
        <v>2500</v>
      </c>
      <c r="J26" s="70">
        <v>300</v>
      </c>
      <c r="K26" s="70">
        <v>300</v>
      </c>
      <c r="L26" s="94">
        <v>200</v>
      </c>
    </row>
    <row r="27" spans="1:11" ht="15">
      <c r="A27" s="57"/>
      <c r="B27" s="57"/>
      <c r="C27" s="57"/>
      <c r="D27" s="57"/>
      <c r="E27" s="57"/>
      <c r="F27" s="57"/>
      <c r="G27" s="57"/>
      <c r="H27" s="70"/>
      <c r="I27" s="70"/>
      <c r="J27" s="70"/>
      <c r="K27" s="70"/>
    </row>
    <row r="28" spans="1:11" ht="15">
      <c r="A28" s="57"/>
      <c r="B28" s="57"/>
      <c r="C28" s="57"/>
      <c r="D28" s="57"/>
      <c r="E28" s="57"/>
      <c r="F28" s="57"/>
      <c r="G28" s="57"/>
      <c r="H28" s="70"/>
      <c r="I28" s="70"/>
      <c r="J28" s="70"/>
      <c r="K28" s="70"/>
    </row>
    <row r="29" spans="1:11" ht="15">
      <c r="A29" s="57"/>
      <c r="B29" s="57"/>
      <c r="C29" s="57"/>
      <c r="D29" s="57"/>
      <c r="E29" s="57"/>
      <c r="F29" s="57"/>
      <c r="G29" s="57"/>
      <c r="H29" s="70"/>
      <c r="I29" s="70"/>
      <c r="J29" s="70"/>
      <c r="K29" s="70"/>
    </row>
    <row r="30" spans="1:11" ht="15.75" thickBot="1">
      <c r="A30" s="57"/>
      <c r="B30" s="57"/>
      <c r="C30" s="57"/>
      <c r="D30" s="57"/>
      <c r="E30" s="57"/>
      <c r="F30" s="57"/>
      <c r="G30" s="57"/>
      <c r="H30" s="70"/>
      <c r="I30" s="70"/>
      <c r="J30" s="70"/>
      <c r="K30" s="70"/>
    </row>
    <row r="31" spans="1:12" ht="20.25">
      <c r="A31" s="57"/>
      <c r="B31" s="57"/>
      <c r="C31" s="62"/>
      <c r="D31" s="95"/>
      <c r="E31" s="96"/>
      <c r="F31" s="96"/>
      <c r="G31" s="97" t="s">
        <v>74</v>
      </c>
      <c r="H31" s="98">
        <f>+H24</f>
        <v>28</v>
      </c>
      <c r="I31" s="98">
        <f>+I24</f>
        <v>18.315018315018314</v>
      </c>
      <c r="J31" s="98">
        <f>+J24</f>
        <v>2.197802197802198</v>
      </c>
      <c r="K31" s="98">
        <f>+K24</f>
        <v>2.197802197802198</v>
      </c>
      <c r="L31" s="99">
        <f>+L24</f>
        <v>1.4652014652014653</v>
      </c>
    </row>
    <row r="32" spans="1:12" ht="20.25">
      <c r="A32" s="57"/>
      <c r="B32" s="57"/>
      <c r="C32" s="62"/>
      <c r="D32" s="100"/>
      <c r="E32" s="101"/>
      <c r="F32" s="101"/>
      <c r="G32" s="101"/>
      <c r="H32" s="101"/>
      <c r="I32" s="101"/>
      <c r="J32" s="101"/>
      <c r="K32" s="101"/>
      <c r="L32" s="102"/>
    </row>
    <row r="33" spans="1:12" ht="27" thickBot="1">
      <c r="A33" s="57"/>
      <c r="B33" s="57"/>
      <c r="C33" s="62"/>
      <c r="D33" s="103"/>
      <c r="E33" s="109" t="s">
        <v>95</v>
      </c>
      <c r="F33" s="104"/>
      <c r="G33" s="105"/>
      <c r="H33" s="106"/>
      <c r="I33" s="107"/>
      <c r="J33" s="107"/>
      <c r="K33" s="107"/>
      <c r="L33" s="108"/>
    </row>
    <row r="34" spans="1:11" ht="15.75">
      <c r="A34" s="57"/>
      <c r="B34" s="57"/>
      <c r="C34" s="57"/>
      <c r="D34" s="57"/>
      <c r="E34" s="58"/>
      <c r="F34" s="58"/>
      <c r="G34" s="59"/>
      <c r="H34" s="59"/>
      <c r="I34" s="60"/>
      <c r="J34" s="60"/>
      <c r="K34" s="60"/>
    </row>
    <row r="35" spans="1:11" ht="15.75">
      <c r="A35" s="57"/>
      <c r="B35" s="57"/>
      <c r="C35" s="57"/>
      <c r="D35" s="57"/>
      <c r="E35" s="58"/>
      <c r="F35" s="58"/>
      <c r="G35" s="59"/>
      <c r="H35" s="59"/>
      <c r="I35" s="60"/>
      <c r="J35" s="60"/>
      <c r="K35" s="60"/>
    </row>
    <row r="36" spans="1:11" ht="15.75">
      <c r="A36" s="57"/>
      <c r="B36" s="57"/>
      <c r="C36" s="57"/>
      <c r="D36" s="57"/>
      <c r="E36" s="57"/>
      <c r="F36" s="61"/>
      <c r="G36" s="60"/>
      <c r="H36" s="60"/>
      <c r="I36" s="60"/>
      <c r="J36" s="60"/>
      <c r="K36" s="60"/>
    </row>
    <row r="37" spans="1:11" ht="15.75">
      <c r="A37" s="57"/>
      <c r="B37" s="57"/>
      <c r="C37" s="57"/>
      <c r="D37" s="57"/>
      <c r="E37" s="57"/>
      <c r="F37" s="61"/>
      <c r="G37" s="60"/>
      <c r="H37" s="60"/>
      <c r="I37" s="60"/>
      <c r="J37" s="60"/>
      <c r="K37" s="60"/>
    </row>
    <row r="38" spans="1:11" ht="15.75">
      <c r="A38" s="57"/>
      <c r="B38" s="57"/>
      <c r="C38" s="57"/>
      <c r="D38" s="57"/>
      <c r="E38" s="57"/>
      <c r="F38" s="61"/>
      <c r="G38" s="60"/>
      <c r="H38" s="60"/>
      <c r="I38" s="60"/>
      <c r="J38" s="60"/>
      <c r="K38" s="60"/>
    </row>
  </sheetData>
  <sheetProtection formatCells="0" formatColumns="0" formatRows="0" insertColumns="0" insertRows="0" insertHyperlinks="0" deleteColumns="0" deleteRows="0" sort="0" autoFilter="0" pivotTables="0"/>
  <printOptions gridLines="1"/>
  <pageMargins left="0.75" right="0.71" top="0.5" bottom="0.56" header="0.33" footer="0.27"/>
  <pageSetup horizontalDpi="600" verticalDpi="600" orientation="landscape" scale="70" r:id="rId1"/>
  <headerFooter alignWithMargins="0">
    <oddFooter xml:space="preserve">&amp;L&amp;F&amp;C&amp;A Page &amp;P of &amp;N&amp;R&amp;D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Y61"/>
  <sheetViews>
    <sheetView zoomScale="75" zoomScaleNormal="75" zoomScalePageLayoutView="0" workbookViewId="0" topLeftCell="A1">
      <selection activeCell="G11" sqref="G11"/>
    </sheetView>
  </sheetViews>
  <sheetFormatPr defaultColWidth="9.140625" defaultRowHeight="12.75"/>
  <cols>
    <col min="1" max="1" width="4.8515625" style="0" customWidth="1"/>
    <col min="7" max="7" width="15.00390625" style="0" customWidth="1"/>
  </cols>
  <sheetData>
    <row r="1" spans="1:9" ht="18" customHeight="1">
      <c r="A1" s="66" t="str">
        <f>+'Tab B Cost &amp; Schedule Estimate'!A1</f>
        <v>Cost Center:</v>
      </c>
      <c r="B1" s="6"/>
      <c r="D1" s="67">
        <f>+'Tab A Description'!B3</f>
        <v>9417</v>
      </c>
      <c r="F1" s="6"/>
      <c r="G1" s="6"/>
      <c r="I1" s="7"/>
    </row>
    <row r="2" spans="1:9" ht="18" customHeight="1">
      <c r="A2" s="66" t="str">
        <f>+'Tab B Cost &amp; Schedule Estimate'!A2</f>
        <v>Job Number:</v>
      </c>
      <c r="B2" s="6"/>
      <c r="D2" s="67">
        <f>+'Tab A Description'!B4</f>
        <v>7710</v>
      </c>
      <c r="F2" s="6"/>
      <c r="G2" s="6"/>
      <c r="I2" s="7"/>
    </row>
    <row r="3" spans="1:9" ht="18" customHeight="1">
      <c r="A3" s="66" t="str">
        <f>+'Tab B Cost &amp; Schedule Estimate'!A3</f>
        <v>Job Title: </v>
      </c>
      <c r="B3" s="6"/>
      <c r="D3" s="67" t="str">
        <f>+'Tab A Description'!B5</f>
        <v>NSTX Upgrade Direct Allocations</v>
      </c>
      <c r="F3" s="6"/>
      <c r="G3" s="6"/>
      <c r="I3" s="7"/>
    </row>
    <row r="4" spans="1:9" ht="18" customHeight="1">
      <c r="A4" s="66" t="str">
        <f>+'Tab B Cost &amp; Schedule Estimate'!A4</f>
        <v>Job Manager: </v>
      </c>
      <c r="B4" s="6"/>
      <c r="D4" s="67" t="str">
        <f>+'Tab A Description'!B6</f>
        <v>Ron Strykowsky</v>
      </c>
      <c r="F4" s="6"/>
      <c r="G4" s="6"/>
      <c r="I4" s="7"/>
    </row>
    <row r="6" spans="1:20" ht="12.75">
      <c r="A6" s="8"/>
      <c r="B6" s="8"/>
      <c r="C6" s="8"/>
      <c r="D6" s="8"/>
      <c r="E6" s="8"/>
      <c r="F6" s="8"/>
      <c r="G6" s="8"/>
      <c r="H6" s="8"/>
      <c r="I6" s="8"/>
      <c r="J6" s="8"/>
      <c r="K6" s="8"/>
      <c r="L6" s="8"/>
      <c r="M6" s="8"/>
      <c r="N6" s="8"/>
      <c r="O6" s="8"/>
      <c r="P6" s="8"/>
      <c r="Q6" s="8"/>
      <c r="R6" s="8"/>
      <c r="S6" s="8"/>
      <c r="T6" s="8"/>
    </row>
    <row r="7" ht="15.75">
      <c r="A7" s="10" t="s">
        <v>1</v>
      </c>
    </row>
    <row r="8" spans="1:20" ht="26.25">
      <c r="A8" s="10"/>
      <c r="D8" s="12" t="s">
        <v>3</v>
      </c>
      <c r="E8" s="12" t="s">
        <v>4</v>
      </c>
      <c r="F8" s="12" t="s">
        <v>5</v>
      </c>
      <c r="G8" s="14" t="s">
        <v>8</v>
      </c>
      <c r="H8" s="13" t="s">
        <v>7</v>
      </c>
      <c r="I8" s="2"/>
      <c r="J8" s="2"/>
      <c r="K8" s="2"/>
      <c r="L8" s="2"/>
      <c r="M8" s="2"/>
      <c r="N8" s="2"/>
      <c r="O8" s="2"/>
      <c r="P8" s="2"/>
      <c r="Q8" s="2"/>
      <c r="R8" s="2"/>
      <c r="S8" s="2"/>
      <c r="T8" s="2"/>
    </row>
    <row r="9" spans="2:17" s="1" customFormat="1" ht="44.25" customHeight="1">
      <c r="B9" s="1" t="s">
        <v>2</v>
      </c>
      <c r="D9" s="4" t="s">
        <v>75</v>
      </c>
      <c r="E9" s="4"/>
      <c r="F9" s="4"/>
      <c r="G9" s="4"/>
      <c r="H9" s="111"/>
      <c r="I9" s="111"/>
      <c r="J9" s="111"/>
      <c r="K9" s="111"/>
      <c r="L9" s="111"/>
      <c r="M9" s="111"/>
      <c r="N9" s="111"/>
      <c r="O9" s="111"/>
      <c r="P9" s="111"/>
      <c r="Q9" s="111"/>
    </row>
    <row r="10" spans="4:7" s="1" customFormat="1" ht="12.75">
      <c r="D10" s="4"/>
      <c r="E10" s="4"/>
      <c r="F10" s="4"/>
      <c r="G10" s="15"/>
    </row>
    <row r="11" spans="2:17" s="1" customFormat="1" ht="44.25" customHeight="1">
      <c r="B11" s="1" t="s">
        <v>6</v>
      </c>
      <c r="D11" s="4" t="s">
        <v>75</v>
      </c>
      <c r="E11" s="4"/>
      <c r="F11" s="4"/>
      <c r="G11" s="4"/>
      <c r="H11" s="111"/>
      <c r="I11" s="111"/>
      <c r="J11" s="111"/>
      <c r="K11" s="111"/>
      <c r="L11" s="111"/>
      <c r="M11" s="111"/>
      <c r="N11" s="111"/>
      <c r="O11" s="111"/>
      <c r="P11" s="111"/>
      <c r="Q11" s="111"/>
    </row>
    <row r="13" spans="1:20" ht="12.75">
      <c r="A13" s="8"/>
      <c r="B13" s="8"/>
      <c r="C13" s="8"/>
      <c r="D13" s="8"/>
      <c r="E13" s="8"/>
      <c r="F13" s="8"/>
      <c r="G13" s="8"/>
      <c r="H13" s="8"/>
      <c r="I13" s="8"/>
      <c r="J13" s="8"/>
      <c r="K13" s="8"/>
      <c r="L13" s="8"/>
      <c r="M13" s="8"/>
      <c r="N13" s="8"/>
      <c r="O13" s="8"/>
      <c r="P13" s="8"/>
      <c r="Q13" s="8"/>
      <c r="R13" s="8"/>
      <c r="S13" s="8"/>
      <c r="T13" s="8"/>
    </row>
    <row r="14" s="5" customFormat="1" ht="12.75">
      <c r="A14" s="11" t="s">
        <v>13</v>
      </c>
    </row>
    <row r="15" spans="6:17" s="33" customFormat="1" ht="12.75">
      <c r="F15" s="34"/>
      <c r="G15" s="34"/>
      <c r="N15" s="112" t="s">
        <v>14</v>
      </c>
      <c r="O15" s="112"/>
      <c r="P15" s="35" t="s">
        <v>15</v>
      </c>
      <c r="Q15" s="36"/>
    </row>
    <row r="16" spans="1:17" s="37" customFormat="1" ht="25.5">
      <c r="A16" s="41"/>
      <c r="B16" s="113" t="s">
        <v>16</v>
      </c>
      <c r="C16" s="113"/>
      <c r="D16" s="113"/>
      <c r="E16" s="113"/>
      <c r="F16" s="113"/>
      <c r="G16" s="42" t="s">
        <v>17</v>
      </c>
      <c r="H16" s="113" t="s">
        <v>18</v>
      </c>
      <c r="I16" s="113"/>
      <c r="J16" s="113"/>
      <c r="K16" s="113" t="s">
        <v>19</v>
      </c>
      <c r="L16" s="113"/>
      <c r="M16" s="113"/>
      <c r="N16" s="41" t="s">
        <v>34</v>
      </c>
      <c r="O16" s="41" t="s">
        <v>35</v>
      </c>
      <c r="P16" s="42" t="s">
        <v>36</v>
      </c>
      <c r="Q16" s="42" t="s">
        <v>37</v>
      </c>
    </row>
    <row r="17" spans="1:17" s="41" customFormat="1" ht="36.75" customHeight="1">
      <c r="A17" s="41">
        <v>1</v>
      </c>
      <c r="B17" s="110" t="s">
        <v>79</v>
      </c>
      <c r="C17" s="110"/>
      <c r="D17" s="110"/>
      <c r="E17" s="110"/>
      <c r="F17" s="110"/>
      <c r="G17" s="42" t="s">
        <v>76</v>
      </c>
      <c r="H17" s="110"/>
      <c r="I17" s="110"/>
      <c r="J17" s="110"/>
      <c r="K17" s="114" t="s">
        <v>78</v>
      </c>
      <c r="L17" s="110"/>
      <c r="M17" s="110"/>
      <c r="N17" s="41">
        <v>-65</v>
      </c>
      <c r="O17" s="41">
        <v>65</v>
      </c>
      <c r="P17" s="42"/>
      <c r="Q17" s="42"/>
    </row>
    <row r="18" spans="1:17" s="41" customFormat="1" ht="36.75" customHeight="1">
      <c r="A18" s="41">
        <v>2</v>
      </c>
      <c r="B18" s="110" t="s">
        <v>80</v>
      </c>
      <c r="C18" s="110"/>
      <c r="D18" s="110"/>
      <c r="E18" s="110"/>
      <c r="F18" s="110"/>
      <c r="G18" s="42" t="s">
        <v>76</v>
      </c>
      <c r="H18" s="110"/>
      <c r="I18" s="110"/>
      <c r="J18" s="110"/>
      <c r="K18" s="114" t="s">
        <v>78</v>
      </c>
      <c r="L18" s="110"/>
      <c r="M18" s="110"/>
      <c r="N18" s="41">
        <v>-65</v>
      </c>
      <c r="O18" s="41">
        <v>65</v>
      </c>
      <c r="P18" s="42"/>
      <c r="Q18" s="42"/>
    </row>
    <row r="19" spans="1:17" s="41" customFormat="1" ht="36.75" customHeight="1">
      <c r="A19" s="41">
        <v>3</v>
      </c>
      <c r="B19" s="110"/>
      <c r="C19" s="110"/>
      <c r="D19" s="110"/>
      <c r="E19" s="110"/>
      <c r="F19" s="110"/>
      <c r="G19" s="42"/>
      <c r="H19" s="110"/>
      <c r="I19" s="110"/>
      <c r="J19" s="110"/>
      <c r="K19" s="110"/>
      <c r="L19" s="110"/>
      <c r="M19" s="110"/>
      <c r="P19" s="42"/>
      <c r="Q19" s="42"/>
    </row>
    <row r="20" spans="1:17" s="41" customFormat="1" ht="36.75" customHeight="1">
      <c r="A20" s="41">
        <v>4</v>
      </c>
      <c r="B20" s="110"/>
      <c r="C20" s="110"/>
      <c r="D20" s="110"/>
      <c r="E20" s="110"/>
      <c r="F20" s="110"/>
      <c r="G20" s="42"/>
      <c r="H20" s="110"/>
      <c r="I20" s="110"/>
      <c r="J20" s="110"/>
      <c r="K20" s="110"/>
      <c r="L20" s="110"/>
      <c r="M20" s="110"/>
      <c r="P20" s="42"/>
      <c r="Q20" s="42"/>
    </row>
    <row r="21" spans="1:13" s="39" customFormat="1" ht="36.75" customHeight="1">
      <c r="A21" s="42">
        <v>5</v>
      </c>
      <c r="B21" s="110"/>
      <c r="C21" s="110"/>
      <c r="D21" s="110"/>
      <c r="E21" s="110"/>
      <c r="F21" s="110"/>
      <c r="G21" s="38"/>
      <c r="H21" s="110"/>
      <c r="I21" s="110"/>
      <c r="J21" s="110"/>
      <c r="K21" s="110"/>
      <c r="L21" s="110"/>
      <c r="M21" s="110"/>
    </row>
    <row r="22" spans="2:13" s="39" customFormat="1" ht="12.75">
      <c r="B22" s="110"/>
      <c r="C22" s="110"/>
      <c r="D22" s="110"/>
      <c r="E22" s="110"/>
      <c r="F22" s="110"/>
      <c r="G22" s="38"/>
      <c r="H22" s="110"/>
      <c r="I22" s="110"/>
      <c r="J22" s="110"/>
      <c r="K22" s="110"/>
      <c r="L22" s="110"/>
      <c r="M22" s="110"/>
    </row>
    <row r="23" spans="5:8" ht="12.75">
      <c r="E23" s="3"/>
      <c r="F23" s="3"/>
      <c r="G23" s="3"/>
      <c r="H23" s="3"/>
    </row>
    <row r="24" spans="1:8" s="1" customFormat="1" ht="12.75">
      <c r="A24" s="1" t="s">
        <v>12</v>
      </c>
      <c r="E24" s="4"/>
      <c r="F24" s="4"/>
      <c r="G24" s="4"/>
      <c r="H24" s="4"/>
    </row>
    <row r="25" spans="1:8" s="1" customFormat="1" ht="12.75">
      <c r="A25" s="43" t="s">
        <v>38</v>
      </c>
      <c r="B25" s="1" t="s">
        <v>20</v>
      </c>
      <c r="E25" s="4"/>
      <c r="F25" s="4"/>
      <c r="G25" s="4"/>
      <c r="H25" s="4"/>
    </row>
    <row r="26" spans="1:2" s="1" customFormat="1" ht="12.75">
      <c r="A26" s="43" t="s">
        <v>39</v>
      </c>
      <c r="B26" s="1" t="s">
        <v>21</v>
      </c>
    </row>
    <row r="27" s="1" customFormat="1" ht="12.75">
      <c r="B27" s="1" t="s">
        <v>22</v>
      </c>
    </row>
    <row r="28" spans="1:2" s="1" customFormat="1" ht="12.75">
      <c r="A28" s="43" t="s">
        <v>40</v>
      </c>
      <c r="B28" s="1" t="s">
        <v>23</v>
      </c>
    </row>
    <row r="29" s="1" customFormat="1" ht="12.75">
      <c r="B29" s="1" t="s">
        <v>24</v>
      </c>
    </row>
    <row r="30" spans="5:9" ht="12.75">
      <c r="E30" s="3"/>
      <c r="F30" s="3"/>
      <c r="G30" s="3"/>
      <c r="H30" s="3"/>
      <c r="I30" s="3"/>
    </row>
    <row r="31" spans="5:25" ht="12.75">
      <c r="E31" s="3"/>
      <c r="F31" s="3"/>
      <c r="G31" s="3"/>
      <c r="H31" s="3"/>
      <c r="I31" s="3"/>
      <c r="R31" s="1"/>
      <c r="S31" s="1"/>
      <c r="T31" s="1"/>
      <c r="U31" s="1"/>
      <c r="V31" s="1"/>
      <c r="W31" s="1"/>
      <c r="X31" s="1"/>
      <c r="Y31" s="1"/>
    </row>
    <row r="32" spans="5:25" ht="15">
      <c r="E32" s="3"/>
      <c r="F32" s="3"/>
      <c r="G32" s="3"/>
      <c r="H32" s="3"/>
      <c r="I32" s="46" t="s">
        <v>44</v>
      </c>
      <c r="J32" s="1"/>
      <c r="K32" s="1"/>
      <c r="R32" s="1"/>
      <c r="S32" s="1"/>
      <c r="T32" s="1"/>
      <c r="U32" s="1"/>
      <c r="V32" s="1"/>
      <c r="W32" s="1"/>
      <c r="X32" s="1"/>
      <c r="Y32" s="1"/>
    </row>
    <row r="33" spans="5:25" ht="15">
      <c r="E33" s="3"/>
      <c r="F33" s="3"/>
      <c r="G33" s="3"/>
      <c r="H33" s="3"/>
      <c r="I33" s="30" t="s">
        <v>3</v>
      </c>
      <c r="J33" s="45"/>
      <c r="R33" s="1"/>
      <c r="S33" s="1"/>
      <c r="T33" s="1"/>
      <c r="U33" s="1"/>
      <c r="V33" s="1"/>
      <c r="W33" s="1"/>
      <c r="X33" s="1"/>
      <c r="Y33" s="1"/>
    </row>
    <row r="34" spans="5:25" ht="15">
      <c r="E34" s="3"/>
      <c r="F34" s="3"/>
      <c r="G34" s="3"/>
      <c r="H34" s="3"/>
      <c r="I34" s="30"/>
      <c r="J34" s="45" t="s">
        <v>45</v>
      </c>
      <c r="R34" s="1"/>
      <c r="S34" s="1"/>
      <c r="T34" s="1"/>
      <c r="U34" s="1"/>
      <c r="V34" s="1"/>
      <c r="W34" s="1"/>
      <c r="X34" s="1"/>
      <c r="Y34" s="1"/>
    </row>
    <row r="35" spans="5:25" ht="15">
      <c r="E35" s="3"/>
      <c r="F35" s="3"/>
      <c r="G35" s="3" t="s">
        <v>9</v>
      </c>
      <c r="H35" s="3"/>
      <c r="I35" s="30"/>
      <c r="J35" s="45" t="s">
        <v>46</v>
      </c>
      <c r="R35" s="1"/>
      <c r="S35" s="1"/>
      <c r="T35" s="1"/>
      <c r="U35" s="1"/>
      <c r="V35" s="1"/>
      <c r="W35" s="1"/>
      <c r="X35" s="1"/>
      <c r="Y35" s="1"/>
    </row>
    <row r="36" spans="5:10" ht="15">
      <c r="E36" s="3"/>
      <c r="F36" s="3"/>
      <c r="G36" s="3"/>
      <c r="H36" s="3"/>
      <c r="I36" s="30"/>
      <c r="J36" s="45" t="s">
        <v>47</v>
      </c>
    </row>
    <row r="37" spans="5:9" ht="15">
      <c r="E37" s="3"/>
      <c r="F37" s="3"/>
      <c r="G37" s="3"/>
      <c r="H37" s="3"/>
      <c r="I37" s="30" t="s">
        <v>4</v>
      </c>
    </row>
    <row r="38" spans="9:10" ht="15">
      <c r="I38" s="30"/>
      <c r="J38" t="s">
        <v>48</v>
      </c>
    </row>
    <row r="39" spans="9:10" ht="15">
      <c r="I39" s="30"/>
      <c r="J39" t="s">
        <v>49</v>
      </c>
    </row>
    <row r="40" spans="9:10" ht="15">
      <c r="I40" s="30"/>
      <c r="J40" t="s">
        <v>50</v>
      </c>
    </row>
    <row r="41" ht="15">
      <c r="I41" s="30" t="s">
        <v>5</v>
      </c>
    </row>
    <row r="42" spans="9:10" ht="15">
      <c r="I42" s="30"/>
      <c r="J42" t="s">
        <v>51</v>
      </c>
    </row>
    <row r="43" spans="9:10" ht="15">
      <c r="I43" s="30"/>
      <c r="J43" t="s">
        <v>52</v>
      </c>
    </row>
    <row r="44" spans="9:10" ht="15">
      <c r="I44" s="30"/>
      <c r="J44" t="s">
        <v>53</v>
      </c>
    </row>
    <row r="45" spans="9:10" ht="15">
      <c r="I45" s="30"/>
      <c r="J45" t="s">
        <v>54</v>
      </c>
    </row>
    <row r="46" spans="9:10" ht="15.75">
      <c r="I46" s="46"/>
      <c r="J46" s="30"/>
    </row>
    <row r="47" spans="9:10" ht="15.75">
      <c r="I47" s="46" t="s">
        <v>55</v>
      </c>
      <c r="J47" s="30"/>
    </row>
    <row r="48" ht="15">
      <c r="I48" s="30" t="s">
        <v>5</v>
      </c>
    </row>
    <row r="49" spans="9:10" ht="15">
      <c r="I49" s="30"/>
      <c r="J49" t="s">
        <v>56</v>
      </c>
    </row>
    <row r="50" spans="9:10" ht="15">
      <c r="I50" s="30"/>
      <c r="J50" t="s">
        <v>57</v>
      </c>
    </row>
    <row r="51" spans="9:10" ht="15">
      <c r="I51" s="30"/>
      <c r="J51" t="s">
        <v>58</v>
      </c>
    </row>
    <row r="52" spans="9:10" ht="15">
      <c r="I52" s="30"/>
      <c r="J52" t="s">
        <v>59</v>
      </c>
    </row>
    <row r="53" ht="15">
      <c r="I53" s="30" t="s">
        <v>4</v>
      </c>
    </row>
    <row r="54" spans="9:10" ht="15">
      <c r="I54" s="30"/>
      <c r="J54" t="s">
        <v>60</v>
      </c>
    </row>
    <row r="55" spans="9:10" ht="15">
      <c r="I55" s="30"/>
      <c r="J55" t="s">
        <v>61</v>
      </c>
    </row>
    <row r="56" spans="9:10" ht="15">
      <c r="I56" s="30"/>
      <c r="J56" t="s">
        <v>62</v>
      </c>
    </row>
    <row r="57" ht="15">
      <c r="I57" s="30" t="s">
        <v>3</v>
      </c>
    </row>
    <row r="58" spans="9:10" ht="15">
      <c r="I58" s="30"/>
      <c r="J58" t="s">
        <v>63</v>
      </c>
    </row>
    <row r="59" ht="12.75">
      <c r="J59" t="s">
        <v>64</v>
      </c>
    </row>
    <row r="60" ht="12.75">
      <c r="J60" t="s">
        <v>65</v>
      </c>
    </row>
    <row r="61" ht="12.75">
      <c r="J61" t="s">
        <v>66</v>
      </c>
    </row>
  </sheetData>
  <sheetProtection/>
  <mergeCells count="24">
    <mergeCell ref="H17:J17"/>
    <mergeCell ref="H18:J18"/>
    <mergeCell ref="H19:J19"/>
    <mergeCell ref="H20:J20"/>
    <mergeCell ref="K17:M17"/>
    <mergeCell ref="K18:M18"/>
    <mergeCell ref="H22:J22"/>
    <mergeCell ref="K22:M22"/>
    <mergeCell ref="H9:Q9"/>
    <mergeCell ref="B21:F21"/>
    <mergeCell ref="H21:J21"/>
    <mergeCell ref="K21:M21"/>
    <mergeCell ref="B17:F17"/>
    <mergeCell ref="B18:F18"/>
    <mergeCell ref="B19:F19"/>
    <mergeCell ref="B20:F20"/>
    <mergeCell ref="K19:M19"/>
    <mergeCell ref="K20:M20"/>
    <mergeCell ref="B22:F22"/>
    <mergeCell ref="H11:Q11"/>
    <mergeCell ref="N15:O15"/>
    <mergeCell ref="B16:F16"/>
    <mergeCell ref="H16:J16"/>
    <mergeCell ref="K16:M16"/>
  </mergeCells>
  <printOptions gridLines="1"/>
  <pageMargins left="0.37" right="0.34" top="0.62" bottom="0.68" header="0.42" footer="0.5"/>
  <pageSetup fitToHeight="1" fitToWidth="1" horizontalDpi="600" verticalDpi="600" orientation="landscape" scale="85" r:id="rId2"/>
  <headerFooter alignWithMargins="0">
    <oddFooter xml:space="preserve">&amp;L&amp;F&amp;C&amp;A    Page &amp;P of &amp;N&amp;R&amp;D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PPPL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Simmons</dc:creator>
  <cp:keywords/>
  <dc:description/>
  <cp:lastModifiedBy>oguzman</cp:lastModifiedBy>
  <cp:lastPrinted>2010-07-21T12:05:54Z</cp:lastPrinted>
  <dcterms:created xsi:type="dcterms:W3CDTF">2001-10-24T18:11:20Z</dcterms:created>
  <dcterms:modified xsi:type="dcterms:W3CDTF">2010-07-21T12:06:02Z</dcterms:modified>
  <cp:category/>
  <cp:version/>
  <cp:contentType/>
  <cp:contentStatus/>
</cp:coreProperties>
</file>