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Description'!$A$1:$B$26</definedName>
    <definedName name="_xlnm.Print_Area" localSheetId="2">'Tab C Risk and uncertainty'!$A$1:$Q$25,'Tab C Risk and uncertainty'!$A$27:$Q$57</definedName>
    <definedName name="_xlnm.Print_Titles" localSheetId="1">'Tab B Cost &amp; Schedule Estimate'!$1:$9</definedName>
    <definedName name="Z_4501E6BE_0474_486A_9F96_C149FD3A2BCF_.wvu.PrintArea" localSheetId="0" hidden="1">'Tab A Description'!$A$1:$B$26</definedName>
    <definedName name="Z_4501E6BE_0474_486A_9F96_C149FD3A2BCF_.wvu.PrintArea" localSheetId="2" hidden="1">'Tab C Risk and uncertainty'!$A$1:$Q$25,'Tab C Risk and uncertainty'!$A$27:$Q$57</definedName>
    <definedName name="Z_4501E6BE_0474_486A_9F96_C149FD3A2BCF_.wvu.PrintTitles" localSheetId="1" hidden="1">'Tab B Cost &amp; Schedule Estimate'!$1:$9</definedName>
    <definedName name="Z_CFD606BC_CC03_4814_B1F4_3A9B56AB5E49_.wvu.PrintArea" localSheetId="0" hidden="1">'Tab A Description'!$A$1:$B$26</definedName>
    <definedName name="Z_CFD606BC_CC03_4814_B1F4_3A9B56AB5E49_.wvu.PrintArea" localSheetId="2" hidden="1">'Tab C Risk and uncertainty'!$A$1:$Q$25,'Tab C Risk and uncertainty'!$A$27:$Q$57</definedName>
    <definedName name="Z_CFD606BC_CC03_4814_B1F4_3A9B56AB5E49_.wvu.PrintTitles" localSheetId="1" hidden="1">'Tab B Cost &amp; Schedule Estimate'!$1:$9</definedName>
  </definedNames>
  <calcPr calcMode="manual" fullCalcOnLoad="1"/>
</workbook>
</file>

<file path=xl/sharedStrings.xml><?xml version="1.0" encoding="utf-8"?>
<sst xmlns="http://schemas.openxmlformats.org/spreadsheetml/2006/main" count="398" uniqueCount="176">
  <si>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</si>
  <si>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</si>
  <si>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</si>
  <si>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</si>
  <si>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</si>
  <si>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</si>
  <si>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</si>
  <si>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</si>
  <si>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</si>
  <si>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</si>
  <si>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</si>
  <si>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</si>
  <si>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</si>
  <si>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</si>
  <si>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</si>
  <si>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</si>
  <si>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</si>
  <si>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</si>
  <si>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</si>
  <si>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</si>
  <si>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</si>
  <si>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</si>
  <si>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</si>
  <si>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</si>
  <si>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</si>
  <si>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</si>
  <si>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</si>
  <si>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</si>
  <si>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</si>
  <si>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</si>
  <si>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</si>
  <si>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</si>
  <si>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</si>
  <si>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</si>
  <si>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</si>
  <si>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</si>
  <si>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</si>
  <si>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</si>
  <si>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Preliminary Design</t>
  </si>
  <si>
    <t>Final Design</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</si>
  <si>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</si>
  <si>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</si>
  <si>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</si>
  <si>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</si>
  <si>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</si>
  <si>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</si>
  <si>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</si>
  <si>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</si>
  <si>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</si>
  <si>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</si>
  <si>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</si>
  <si>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</si>
  <si>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</si>
  <si>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</si>
  <si>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</si>
  <si>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</si>
  <si>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</si>
  <si>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</si>
  <si>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</si>
  <si>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</si>
  <si>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</si>
  <si>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</si>
  <si>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</si>
  <si>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</si>
  <si>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</si>
  <si>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</si>
  <si>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</si>
  <si>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Materials and Subcontracts (M&amp;S)</t>
  </si>
  <si>
    <t>Basis of Estimate</t>
  </si>
  <si>
    <t>NTC Equipment Removals / Relocations</t>
  </si>
  <si>
    <t>LOWEUS re-design and re-installation may require more effort than estimated due to the physical constraints in the area of Bay L</t>
  </si>
  <si>
    <t>MPTS Beam Dump Window  re-design and re-installation may require more effort than estimated due to the physical constraints in the area of Bay L</t>
  </si>
  <si>
    <t>manager's estimate (low):  80MD EMEM, 80MD EMSM, 160MD EMTB, $41K M&amp;S</t>
  </si>
  <si>
    <t>X</t>
  </si>
  <si>
    <t>The design maturity for the mechanical portions of the four diagnostics listed below (High K, SPRED, LOWEUS, and MPTS Beam Dump) is LOW.</t>
  </si>
  <si>
    <t>Start design work immediately so potential schdule impact can be accomodated if necessary.</t>
  </si>
  <si>
    <t>Removals and Re-installations for NB2 on NSTX</t>
  </si>
  <si>
    <t>Start</t>
  </si>
  <si>
    <t>Duration</t>
  </si>
  <si>
    <t>Crew Size</t>
  </si>
  <si>
    <t>EMEM</t>
  </si>
  <si>
    <t>EMSM</t>
  </si>
  <si>
    <t>EMDM</t>
  </si>
  <si>
    <t>EMTB</t>
  </si>
  <si>
    <t>M&amp;S</t>
  </si>
  <si>
    <t>days</t>
  </si>
  <si>
    <t>persons</t>
  </si>
  <si>
    <t>MD</t>
  </si>
  <si>
    <t>$K</t>
  </si>
  <si>
    <t>UCLA Reflectometer</t>
  </si>
  <si>
    <t>Prepare procedure</t>
  </si>
  <si>
    <t>Remove rack</t>
  </si>
  <si>
    <t>431 - 435</t>
  </si>
  <si>
    <t>VV T/C &amp; magnetics</t>
  </si>
  <si>
    <t>SPREAD and VIPS</t>
  </si>
  <si>
    <t>441 - 445</t>
  </si>
  <si>
    <t>VV ion gages, RGA</t>
  </si>
  <si>
    <t>447 - 448</t>
  </si>
  <si>
    <t>Fiber Optics</t>
  </si>
  <si>
    <t>Glow Discharge</t>
  </si>
  <si>
    <t>XCS</t>
  </si>
  <si>
    <t>Deposition monitor, fast x-ray, NPA</t>
  </si>
  <si>
    <t>NPA</t>
  </si>
  <si>
    <t>PSI Camera</t>
  </si>
  <si>
    <t>Ultra Fast X-ray Camera</t>
  </si>
  <si>
    <t>Transmission Grating Spectrometer</t>
  </si>
  <si>
    <t>From Bay J</t>
  </si>
  <si>
    <t>Two Gas Injectors</t>
  </si>
  <si>
    <t>Remove</t>
  </si>
  <si>
    <t>Reflectometer</t>
  </si>
  <si>
    <t>Bolometer</t>
  </si>
  <si>
    <t>RF Probe</t>
  </si>
  <si>
    <t>S-Flip</t>
  </si>
  <si>
    <t>SSNPA</t>
  </si>
  <si>
    <t>Re-entrant Window</t>
  </si>
  <si>
    <t>From Bay K</t>
  </si>
  <si>
    <t>High K Scattering</t>
  </si>
  <si>
    <t>Fire Tips</t>
  </si>
  <si>
    <t>IR Windows for Camera</t>
  </si>
  <si>
    <t>From Bay L pump duct</t>
  </si>
  <si>
    <t>Vac Vessel Ion Gages, Filaments, Micro Ion Gages</t>
  </si>
  <si>
    <t>X-ray Crystal Spectrometer</t>
  </si>
  <si>
    <t>SPRED</t>
  </si>
  <si>
    <t>RGA</t>
  </si>
  <si>
    <t>LOWEUS</t>
  </si>
  <si>
    <t>MPTS Beam Dump Window</t>
  </si>
  <si>
    <t>Re-installation of Racks</t>
  </si>
  <si>
    <t>Reconfigure AC and Diagnostic Trays</t>
  </si>
  <si>
    <t>Design</t>
  </si>
  <si>
    <t>Prepare Procedure</t>
  </si>
  <si>
    <t>Install</t>
  </si>
  <si>
    <t>Deposition monitor, fast x-ray</t>
  </si>
  <si>
    <t>IR Camera at Bay L</t>
  </si>
  <si>
    <t>IR Camera at Bay K</t>
  </si>
  <si>
    <t>Moing Equipment In and Out of NTC</t>
  </si>
  <si>
    <t>Re-install Equipment</t>
  </si>
  <si>
    <t>Bay J</t>
  </si>
  <si>
    <t>NB2 Duct</t>
  </si>
  <si>
    <t>New Pump Duct</t>
  </si>
  <si>
    <t>Procurements</t>
  </si>
  <si>
    <t>Bay L</t>
  </si>
  <si>
    <t>Fabrications</t>
  </si>
  <si>
    <t>IR Camera at L</t>
  </si>
  <si>
    <t>Between Bays K and L</t>
  </si>
  <si>
    <t xml:space="preserve">Fab and Install Five Sections of Platform at EL 118' on West Side of NTC </t>
  </si>
  <si>
    <t>Platform Power (recept), grounding and lighting</t>
  </si>
  <si>
    <t>Install New 42 Ckt Panel in NTC and 30 Ckt Panel in Gallery</t>
  </si>
  <si>
    <t>Health Physics Coverage</t>
  </si>
  <si>
    <t>1 HP Tech per shift of EMTB =&gt;</t>
  </si>
  <si>
    <t>Test Cell Oversight/Coordination</t>
  </si>
  <si>
    <t>1 EMSM per shift of EMTB =&gt;</t>
  </si>
  <si>
    <t>TOTAL</t>
  </si>
  <si>
    <t>Removal of Equipment</t>
  </si>
  <si>
    <t>Removal of Racks</t>
  </si>
  <si>
    <t>Remove Pump Duct (incl turbos)</t>
  </si>
  <si>
    <t>Gas Delivery Systems</t>
  </si>
  <si>
    <t>Remove NW section of 109' platform</t>
  </si>
  <si>
    <t>Relocate</t>
  </si>
  <si>
    <t>Miscellaneous Removals</t>
  </si>
  <si>
    <t>Convenience outlets</t>
  </si>
  <si>
    <t>Cat 3 and Cat 4 bus</t>
  </si>
  <si>
    <t>Glow Discharge splice box &amp; discnts</t>
  </si>
  <si>
    <t>Lights, E-stops, fire alarms</t>
  </si>
  <si>
    <t>NOTE:  Installation of new pump duc, turbos and lines to roughing pumps is covered in NB duct job</t>
  </si>
  <si>
    <t>Tank farm, TMB system, Gas solenoid box &amp; diconnects</t>
  </si>
  <si>
    <t>Hours</t>
  </si>
  <si>
    <t>Cost</t>
  </si>
  <si>
    <t>Sum</t>
  </si>
  <si>
    <r>
      <t xml:space="preserve">put into HP job </t>
    </r>
    <r>
      <rPr>
        <b/>
        <u val="single"/>
        <sz val="12"/>
        <color indexed="10"/>
        <rFont val="Arial"/>
        <family val="2"/>
      </rPr>
      <t>"7400 WAF"</t>
    </r>
  </si>
  <si>
    <t>Refer to Primavera Data-Base</t>
  </si>
  <si>
    <t>U</t>
  </si>
  <si>
    <t>NOTE:  Scope was determined by evaluating the proposed space required for the second neutral beam against the existing hardware in that space.  Relocation estimates were done item by item based on over 30 years experience moving and re-installing this and similar equipment.</t>
  </si>
  <si>
    <t>Eric D. Perry</t>
  </si>
  <si>
    <r>
      <t xml:space="preserve">This scope covers the move of racks and diagnostics to clear space in the NSTX Test Cell for the second Neutral Beamline.  Racks to be removed and re-installed in a new location are #419, 431-435, 440-445, 447-449, 488.  Racks 456 and 489 will be removed and excessed.  This scope also includes the fabrication and installation of five sections of platform at elevation 118' on the west side of the NTC to accomodate the racks being re-installed in the Test Cell.  Racks #441-445 will be relocated to the Gallery east of the NTC.  Diagnostics to be removed are those from the midplanes of Bay J and Bay K as well as those on the present pump duct.  The diagnostics from Bay J will be re-installed ~5" outboard of their present position.  IR windows and the Transmission Grating Spectrometer will be relocated to the new NB duct.  Ion gages, filaments and the RGA will be relocated to the new pump duct under the NB2 duct.  SPRED and LOWEUS will be relocated to Bay L.  The Thomson Scattering Beam Dump Window will be relocated to between Bays K and L. 
</t>
    </r>
    <r>
      <rPr>
        <sz val="10"/>
        <color indexed="10"/>
        <rFont val="Arial"/>
        <family val="2"/>
      </rPr>
      <t>The scope of this job includes the vacuum vessel interfaces for any 
diagnostics that are relocated as well as the actual relocation of these 
diagnostics as they presently exist.  Modifications to the diagnostics 
are outside the scope of the NSTX Upgrade Project.</t>
    </r>
  </si>
  <si>
    <t>Cont.</t>
  </si>
  <si>
    <t>FY10 Rate/hour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</si>
</sst>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63">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14"/>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0"/>
      <color indexed="10"/>
      <name val="Arial"/>
      <family val="2"/>
    </font>
    <font>
      <b/>
      <sz val="11"/>
      <name val="Arial"/>
      <family val="2"/>
    </font>
    <font>
      <b/>
      <i/>
      <sz val="14"/>
      <color indexed="12"/>
      <name val="Arial"/>
      <family val="2"/>
    </font>
    <font>
      <i/>
      <sz val="14"/>
      <color indexed="12"/>
      <name val="Arial"/>
      <family val="2"/>
    </font>
    <font>
      <i/>
      <sz val="10"/>
      <color indexed="12"/>
      <name val="Arial"/>
      <family val="0"/>
    </font>
    <font>
      <b/>
      <u val="single"/>
      <sz val="11"/>
      <name val="Arial"/>
      <family val="2"/>
    </font>
    <font>
      <b/>
      <i/>
      <sz val="10"/>
      <color indexed="10"/>
      <name val="Arial"/>
      <family val="2"/>
    </font>
    <font>
      <sz val="10"/>
      <color indexed="16"/>
      <name val="Arial"/>
      <family val="0"/>
    </font>
    <font>
      <sz val="10"/>
      <color indexed="10"/>
      <name val="Arial"/>
      <family val="0"/>
    </font>
    <font>
      <strike/>
      <sz val="10"/>
      <color indexed="10"/>
      <name val="Arial"/>
      <family val="0"/>
    </font>
    <font>
      <sz val="10"/>
      <color indexed="12"/>
      <name val="Arial"/>
      <family val="0"/>
    </font>
    <font>
      <b/>
      <u val="single"/>
      <sz val="12"/>
      <color indexed="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1"/>
      <color indexed="1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locked="0"/>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1"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2" fillId="0" borderId="0" xfId="0" applyFont="1" applyAlignment="1">
      <alignment/>
    </xf>
    <xf numFmtId="0" fontId="13" fillId="0" borderId="0" xfId="0" applyFont="1" applyAlignment="1">
      <alignment/>
    </xf>
    <xf numFmtId="0" fontId="6" fillId="33" borderId="0" xfId="0" applyFont="1" applyFill="1" applyAlignment="1">
      <alignment/>
    </xf>
    <xf numFmtId="0" fontId="0" fillId="0" borderId="0" xfId="57" applyFont="1">
      <alignment/>
      <protection locked="0"/>
    </xf>
    <xf numFmtId="0" fontId="0" fillId="0" borderId="0" xfId="0" applyFont="1" applyAlignment="1">
      <alignment/>
    </xf>
    <xf numFmtId="0" fontId="2" fillId="0" borderId="0" xfId="0" applyFont="1" applyAlignment="1">
      <alignment horizontal="center" wrapText="1"/>
    </xf>
    <xf numFmtId="0" fontId="0" fillId="0" borderId="0" xfId="0" applyFont="1" applyAlignment="1">
      <alignment vertical="top"/>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12" xfId="0" applyFont="1" applyBorder="1" applyAlignment="1">
      <alignment/>
    </xf>
    <xf numFmtId="0" fontId="0" fillId="0" borderId="0" xfId="0" applyFont="1" applyAlignment="1">
      <alignment/>
    </xf>
    <xf numFmtId="0" fontId="19"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5" fillId="0" borderId="0" xfId="0" applyFont="1" applyAlignment="1" applyProtection="1">
      <alignment/>
      <protection locked="0"/>
    </xf>
    <xf numFmtId="0" fontId="16" fillId="0" borderId="0" xfId="0" applyFont="1" applyFill="1" applyAlignment="1" applyProtection="1">
      <alignment/>
      <protection locked="0"/>
    </xf>
    <xf numFmtId="0" fontId="15" fillId="0" borderId="0" xfId="0" applyFont="1" applyBorder="1" applyAlignment="1" applyProtection="1">
      <alignment/>
      <protection locked="0"/>
    </xf>
    <xf numFmtId="0" fontId="16" fillId="0" borderId="0" xfId="0" applyFont="1" applyFill="1" applyBorder="1" applyAlignment="1" applyProtection="1">
      <alignment/>
      <protection locked="0"/>
    </xf>
    <xf numFmtId="0" fontId="0" fillId="33" borderId="0" xfId="0" applyFill="1" applyAlignment="1" applyProtection="1">
      <alignment/>
      <protection locked="0"/>
    </xf>
    <xf numFmtId="0" fontId="6" fillId="33" borderId="0" xfId="0" applyFont="1" applyFill="1" applyAlignment="1" applyProtection="1">
      <alignment/>
      <protection locked="0"/>
    </xf>
    <xf numFmtId="0" fontId="15" fillId="33" borderId="0" xfId="0" applyFont="1" applyFill="1" applyAlignment="1" applyProtection="1">
      <alignment/>
      <protection locked="0"/>
    </xf>
    <xf numFmtId="0" fontId="15" fillId="0" borderId="0" xfId="0" applyFont="1" applyAlignment="1" applyProtection="1">
      <alignment/>
      <protection locked="0"/>
    </xf>
    <xf numFmtId="0" fontId="18" fillId="0" borderId="0" xfId="0" applyFont="1" applyFill="1" applyAlignment="1" applyProtection="1">
      <alignment/>
      <protection locked="0"/>
    </xf>
    <xf numFmtId="0" fontId="17" fillId="33" borderId="0" xfId="0" applyFont="1" applyFill="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6"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4" borderId="11" xfId="0" applyFill="1" applyBorder="1" applyAlignment="1">
      <alignment horizontal="centerContinuous"/>
    </xf>
    <xf numFmtId="0" fontId="0" fillId="34" borderId="13" xfId="0" applyFill="1" applyBorder="1" applyAlignment="1">
      <alignment/>
    </xf>
    <xf numFmtId="0" fontId="0" fillId="34"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42" fontId="0" fillId="0" borderId="16" xfId="45" applyBorder="1" applyAlignment="1">
      <alignment horizontal="right"/>
    </xf>
    <xf numFmtId="0" fontId="1" fillId="0" borderId="16" xfId="0" applyFont="1" applyBorder="1" applyAlignment="1">
      <alignment horizontal="centerContinuous" wrapText="1"/>
    </xf>
    <xf numFmtId="0" fontId="0" fillId="0" borderId="16" xfId="0" applyFont="1" applyBorder="1" applyAlignment="1">
      <alignment/>
    </xf>
    <xf numFmtId="42" fontId="0" fillId="0" borderId="16"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21"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2" fillId="0" borderId="0" xfId="0" applyNumberFormat="1" applyFont="1" applyAlignment="1">
      <alignment horizontal="center" vertical="top"/>
    </xf>
    <xf numFmtId="0" fontId="0" fillId="0" borderId="0" xfId="0" applyFont="1" applyFill="1" applyBorder="1" applyAlignment="1">
      <alignment vertical="top"/>
    </xf>
    <xf numFmtId="0" fontId="14"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14"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9" fontId="2" fillId="0" borderId="0" xfId="0" applyNumberFormat="1" applyFont="1" applyAlignment="1">
      <alignment horizontal="center" wrapText="1"/>
    </xf>
    <xf numFmtId="0" fontId="2" fillId="34"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4"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4"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13" xfId="0" applyFont="1" applyBorder="1" applyAlignment="1">
      <alignment horizontal="left"/>
    </xf>
    <xf numFmtId="0" fontId="0" fillId="0" borderId="0" xfId="0" applyAlignment="1">
      <alignment horizontal="left"/>
    </xf>
    <xf numFmtId="0" fontId="0" fillId="0" borderId="0" xfId="0" applyAlignment="1">
      <alignment wrapText="1"/>
    </xf>
    <xf numFmtId="0" fontId="3" fillId="0" borderId="0" xfId="0" applyFont="1" applyAlignment="1">
      <alignment horizontal="left"/>
    </xf>
    <xf numFmtId="0" fontId="0" fillId="0" borderId="17" xfId="0" applyBorder="1" applyAlignment="1">
      <alignment horizontal="left"/>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righ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wrapText="1"/>
    </xf>
    <xf numFmtId="0" fontId="0" fillId="0" borderId="20" xfId="0" applyBorder="1" applyAlignment="1">
      <alignment/>
    </xf>
    <xf numFmtId="0" fontId="0" fillId="0" borderId="20" xfId="0" applyBorder="1" applyAlignment="1">
      <alignment horizontal="right"/>
    </xf>
    <xf numFmtId="0" fontId="0" fillId="0" borderId="21" xfId="0" applyBorder="1" applyAlignment="1">
      <alignment horizontal="left"/>
    </xf>
    <xf numFmtId="0" fontId="4" fillId="0" borderId="0" xfId="0" applyFont="1" applyAlignment="1" applyProtection="1">
      <alignment horizontal="left"/>
      <protection locked="0"/>
    </xf>
    <xf numFmtId="0" fontId="22" fillId="0" borderId="0" xfId="0" applyFont="1" applyAlignment="1">
      <alignment horizontal="left"/>
    </xf>
    <xf numFmtId="0" fontId="22" fillId="0" borderId="0" xfId="0" applyFont="1" applyAlignment="1">
      <alignment/>
    </xf>
    <xf numFmtId="0" fontId="22" fillId="0" borderId="0" xfId="0" applyFont="1" applyAlignment="1">
      <alignment horizontal="center"/>
    </xf>
    <xf numFmtId="0" fontId="23" fillId="0" borderId="22" xfId="0" applyFont="1" applyBorder="1" applyAlignment="1">
      <alignment horizontal="left"/>
    </xf>
    <xf numFmtId="0" fontId="23" fillId="0" borderId="23" xfId="0" applyFont="1" applyBorder="1" applyAlignment="1">
      <alignment wrapText="1"/>
    </xf>
    <xf numFmtId="0" fontId="23" fillId="0" borderId="23" xfId="0" applyFont="1" applyBorder="1" applyAlignment="1">
      <alignment/>
    </xf>
    <xf numFmtId="0" fontId="23" fillId="0" borderId="23" xfId="0" applyFont="1" applyBorder="1" applyAlignment="1">
      <alignment horizontal="right"/>
    </xf>
    <xf numFmtId="0" fontId="23" fillId="0" borderId="24" xfId="0" applyFont="1" applyBorder="1" applyAlignment="1">
      <alignment horizontal="left"/>
    </xf>
    <xf numFmtId="0" fontId="14" fillId="0" borderId="0" xfId="0" applyFont="1" applyAlignment="1">
      <alignment horizontal="center"/>
    </xf>
    <xf numFmtId="0" fontId="14" fillId="0" borderId="0" xfId="0" applyFont="1" applyAlignment="1">
      <alignment/>
    </xf>
    <xf numFmtId="0" fontId="24" fillId="0" borderId="0" xfId="0" applyFont="1" applyAlignment="1">
      <alignment wrapText="1"/>
    </xf>
    <xf numFmtId="0" fontId="24" fillId="0" borderId="0" xfId="0" applyFont="1" applyAlignment="1">
      <alignment/>
    </xf>
    <xf numFmtId="0" fontId="24" fillId="0" borderId="0" xfId="0" applyFont="1" applyAlignment="1">
      <alignment horizontal="center"/>
    </xf>
    <xf numFmtId="0" fontId="24" fillId="0" borderId="0" xfId="0" applyFont="1" applyAlignment="1">
      <alignment horizontal="left"/>
    </xf>
    <xf numFmtId="0" fontId="18" fillId="0" borderId="0" xfId="0" applyFont="1" applyAlignment="1">
      <alignment/>
    </xf>
    <xf numFmtId="166" fontId="18" fillId="0" borderId="25" xfId="0" applyNumberFormat="1" applyFont="1" applyFill="1" applyBorder="1" applyAlignment="1" applyProtection="1">
      <alignment/>
      <protection locked="0"/>
    </xf>
    <xf numFmtId="166" fontId="18" fillId="0" borderId="26" xfId="0" applyNumberFormat="1" applyFont="1" applyFill="1" applyBorder="1" applyAlignment="1" applyProtection="1">
      <alignment/>
      <protection locked="0"/>
    </xf>
    <xf numFmtId="166" fontId="18" fillId="0" borderId="27" xfId="0" applyNumberFormat="1" applyFont="1" applyFill="1" applyBorder="1" applyAlignment="1" applyProtection="1">
      <alignment/>
      <protection locked="0"/>
    </xf>
    <xf numFmtId="166" fontId="2" fillId="0" borderId="28" xfId="0" applyNumberFormat="1" applyFont="1" applyFill="1" applyBorder="1" applyAlignment="1">
      <alignment/>
    </xf>
    <xf numFmtId="0" fontId="20" fillId="0" borderId="12" xfId="0" applyFont="1" applyBorder="1" applyAlignment="1">
      <alignment horizontal="left" vertical="top" wrapText="1"/>
    </xf>
    <xf numFmtId="0" fontId="1" fillId="0" borderId="0" xfId="0" applyFont="1" applyAlignment="1">
      <alignment horizontal="left"/>
    </xf>
    <xf numFmtId="0" fontId="2" fillId="0" borderId="0" xfId="0" applyFont="1" applyFill="1" applyBorder="1" applyAlignment="1">
      <alignment horizontal="center" wrapText="1"/>
    </xf>
    <xf numFmtId="0" fontId="0" fillId="0" borderId="13" xfId="0" applyFont="1" applyBorder="1" applyAlignment="1" applyProtection="1">
      <alignment vertical="top" wrapText="1"/>
      <protection locked="0"/>
    </xf>
    <xf numFmtId="42" fontId="0" fillId="0" borderId="0" xfId="45" applyFont="1" applyAlignment="1" applyProtection="1">
      <alignment horizontal="right"/>
      <protection locked="0"/>
    </xf>
    <xf numFmtId="0" fontId="2" fillId="0" borderId="0" xfId="0" applyFont="1" applyAlignment="1" applyProtection="1">
      <alignment/>
      <protection locked="0"/>
    </xf>
    <xf numFmtId="0" fontId="0" fillId="0" borderId="0" xfId="0" applyAlignment="1" applyProtection="1">
      <alignment wrapText="1"/>
      <protection locked="0"/>
    </xf>
    <xf numFmtId="9" fontId="0" fillId="0" borderId="0" xfId="0" applyNumberFormat="1" applyAlignment="1">
      <alignment/>
    </xf>
    <xf numFmtId="174" fontId="18" fillId="0" borderId="0" xfId="0" applyNumberFormat="1" applyFont="1" applyFill="1" applyAlignment="1" applyProtection="1">
      <alignment/>
      <protection locked="0"/>
    </xf>
    <xf numFmtId="0" fontId="61" fillId="0" borderId="0" xfId="0" applyFont="1" applyAlignment="1" applyProtection="1">
      <alignment horizontal="right"/>
      <protection locked="0"/>
    </xf>
    <xf numFmtId="174" fontId="62" fillId="0" borderId="0" xfId="0" applyNumberFormat="1" applyFont="1" applyFill="1" applyAlignment="1" applyProtection="1">
      <alignment/>
      <protection locked="0"/>
    </xf>
    <xf numFmtId="0" fontId="62" fillId="0" borderId="0" xfId="0" applyFont="1" applyFill="1" applyAlignment="1" applyProtection="1">
      <alignment/>
      <protection locked="0"/>
    </xf>
    <xf numFmtId="0" fontId="0" fillId="0" borderId="0" xfId="0" applyFont="1" applyBorder="1" applyAlignment="1">
      <alignment horizontal="center" wrapText="1"/>
    </xf>
    <xf numFmtId="0" fontId="0" fillId="0" borderId="0" xfId="0" applyFont="1" applyBorder="1" applyAlignment="1">
      <alignment wrapText="1"/>
    </xf>
    <xf numFmtId="0" fontId="2"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26</xdr:row>
      <xdr:rowOff>114300</xdr:rowOff>
    </xdr:from>
    <xdr:to>
      <xdr:col>8</xdr:col>
      <xdr:colOff>0</xdr:colOff>
      <xdr:row>40</xdr:row>
      <xdr:rowOff>57150</xdr:rowOff>
    </xdr:to>
    <xdr:pic>
      <xdr:nvPicPr>
        <xdr:cNvPr id="1" name="Picture 1"/>
        <xdr:cNvPicPr preferRelativeResize="1">
          <a:picLocks noChangeAspect="1"/>
        </xdr:cNvPicPr>
      </xdr:nvPicPr>
      <xdr:blipFill>
        <a:blip r:embed="rId1"/>
        <a:stretch>
          <a:fillRect/>
        </a:stretch>
      </xdr:blipFill>
      <xdr:spPr>
        <a:xfrm>
          <a:off x="76200" y="10439400"/>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B10" sqref="B10"/>
    </sheetView>
  </sheetViews>
  <sheetFormatPr defaultColWidth="9.140625" defaultRowHeight="12.75"/>
  <cols>
    <col min="1" max="1" width="20.421875" style="27" customWidth="1"/>
    <col min="2" max="2" width="62.7109375" style="17" customWidth="1"/>
    <col min="3" max="16384" width="9.140625" style="17" customWidth="1"/>
  </cols>
  <sheetData>
    <row r="1" spans="1:2" ht="20.25">
      <c r="A1" s="15" t="s">
        <v>43</v>
      </c>
      <c r="B1" s="16"/>
    </row>
    <row r="2" spans="1:2" ht="20.25">
      <c r="A2" s="18"/>
      <c r="B2" s="19"/>
    </row>
    <row r="3" spans="1:5" s="29" customFormat="1" ht="18">
      <c r="A3" s="44" t="s">
        <v>34</v>
      </c>
      <c r="B3" s="108">
        <v>9418</v>
      </c>
      <c r="C3" s="9"/>
      <c r="E3" s="9"/>
    </row>
    <row r="4" spans="1:5" s="29" customFormat="1" ht="18">
      <c r="A4" s="44" t="s">
        <v>35</v>
      </c>
      <c r="B4" s="108">
        <v>2490</v>
      </c>
      <c r="C4" s="9"/>
      <c r="E4" s="9"/>
    </row>
    <row r="5" spans="1:5" s="29" customFormat="1" ht="18">
      <c r="A5" s="44" t="s">
        <v>36</v>
      </c>
      <c r="B5" s="20" t="s">
        <v>69</v>
      </c>
      <c r="C5" s="9"/>
      <c r="E5" s="9"/>
    </row>
    <row r="6" spans="1:5" s="29" customFormat="1" ht="18">
      <c r="A6" s="44" t="s">
        <v>37</v>
      </c>
      <c r="B6" s="20" t="s">
        <v>172</v>
      </c>
      <c r="C6" s="9"/>
      <c r="E6" s="9"/>
    </row>
    <row r="7" spans="1:5" s="29" customFormat="1" ht="15.75">
      <c r="A7" s="38"/>
      <c r="B7" s="20"/>
      <c r="C7" s="9"/>
      <c r="E7" s="9"/>
    </row>
    <row r="8" spans="1:2" ht="12.75">
      <c r="A8" s="18"/>
      <c r="B8" s="21"/>
    </row>
    <row r="9" spans="1:2" ht="12.75">
      <c r="A9" s="18" t="s">
        <v>0</v>
      </c>
      <c r="B9" s="21"/>
    </row>
    <row r="10" spans="1:6" ht="255" customHeight="1">
      <c r="A10" s="18"/>
      <c r="B10" s="145" t="s">
        <v>173</v>
      </c>
      <c r="C10" s="22"/>
      <c r="D10" s="22"/>
      <c r="E10" s="22"/>
      <c r="F10" s="22"/>
    </row>
    <row r="11" spans="1:2" ht="12.75">
      <c r="A11" s="18"/>
      <c r="B11" s="21"/>
    </row>
    <row r="12" spans="1:2" ht="12.75">
      <c r="A12" s="18" t="s">
        <v>10</v>
      </c>
      <c r="B12" s="21"/>
    </row>
    <row r="13" spans="1:2" ht="12.75">
      <c r="A13" s="18"/>
      <c r="B13" s="47" t="s">
        <v>169</v>
      </c>
    </row>
    <row r="14" spans="1:2" ht="12.75">
      <c r="A14" s="18"/>
      <c r="B14" s="21"/>
    </row>
    <row r="15" spans="1:2" ht="12.75">
      <c r="A15" s="18" t="s">
        <v>11</v>
      </c>
      <c r="B15" s="21"/>
    </row>
    <row r="16" spans="1:2" ht="12.75">
      <c r="A16" s="18"/>
      <c r="B16" s="23" t="s">
        <v>20</v>
      </c>
    </row>
    <row r="17" spans="1:2" ht="12.75">
      <c r="A17" s="18"/>
      <c r="B17" s="23" t="s">
        <v>19</v>
      </c>
    </row>
    <row r="18" spans="1:2" ht="12.75">
      <c r="A18" s="18"/>
      <c r="B18" s="24"/>
    </row>
    <row r="19" spans="1:2" ht="12.75">
      <c r="A19" s="18"/>
      <c r="B19" s="24"/>
    </row>
    <row r="20" spans="1:2" ht="12.75">
      <c r="A20" s="18"/>
      <c r="B20" s="23" t="s">
        <v>20</v>
      </c>
    </row>
    <row r="21" spans="1:2" ht="12.75">
      <c r="A21" s="18"/>
      <c r="B21" s="23" t="s">
        <v>21</v>
      </c>
    </row>
    <row r="22" spans="1:2" ht="12.75">
      <c r="A22" s="18"/>
      <c r="B22" s="24"/>
    </row>
    <row r="23" spans="1:2" ht="12.75">
      <c r="A23" s="18"/>
      <c r="B23" s="24"/>
    </row>
    <row r="24" spans="1:5" ht="12.75">
      <c r="A24" s="18"/>
      <c r="B24" s="23" t="s">
        <v>23</v>
      </c>
      <c r="E24" s="32" t="s">
        <v>9</v>
      </c>
    </row>
    <row r="25" spans="1:2" ht="12.75">
      <c r="A25" s="18"/>
      <c r="B25" s="23" t="s">
        <v>22</v>
      </c>
    </row>
    <row r="26" spans="1:2" ht="13.5" thickBot="1">
      <c r="A26" s="25"/>
      <c r="B26" s="26"/>
    </row>
    <row r="27" ht="12.75">
      <c r="B27" s="28"/>
    </row>
    <row r="28" ht="12.75">
      <c r="B28" s="28"/>
    </row>
    <row r="29" ht="12.75">
      <c r="B29" s="28"/>
    </row>
    <row r="30" ht="12.75">
      <c r="B30" s="28"/>
    </row>
    <row r="31" ht="12.75">
      <c r="B31" s="28"/>
    </row>
    <row r="32" ht="12.75">
      <c r="B32" s="28"/>
    </row>
    <row r="33" ht="12.75">
      <c r="B33" s="28"/>
    </row>
    <row r="34" ht="12.75">
      <c r="B34" s="28"/>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49"/>
  <sheetViews>
    <sheetView tabSelected="1" zoomScale="85" zoomScaleNormal="85" zoomScalePageLayoutView="0" workbookViewId="0" topLeftCell="A217">
      <selection activeCell="G237" sqref="G237"/>
    </sheetView>
  </sheetViews>
  <sheetFormatPr defaultColWidth="9.140625" defaultRowHeight="12.75"/>
  <cols>
    <col min="1" max="1" width="10.7109375" style="48" customWidth="1"/>
    <col min="2" max="2" width="30.7109375" style="48" customWidth="1"/>
    <col min="3" max="3" width="5.7109375" style="48" customWidth="1"/>
    <col min="4" max="5" width="10.7109375" style="48" customWidth="1"/>
    <col min="6" max="6" width="10.7109375" style="57" customWidth="1"/>
    <col min="7" max="11" width="10.7109375" style="58" customWidth="1"/>
    <col min="12" max="13" width="10.7109375" style="0" customWidth="1"/>
    <col min="14" max="15" width="5.421875" style="0" customWidth="1"/>
    <col min="16" max="35" width="3.421875" style="0" customWidth="1"/>
    <col min="36" max="61" width="3.7109375" style="0" customWidth="1"/>
  </cols>
  <sheetData>
    <row r="1" spans="1:13" ht="18" customHeight="1">
      <c r="A1" s="49" t="str">
        <f>+'Tab A Description'!A3</f>
        <v>Cost Center:</v>
      </c>
      <c r="D1" s="122">
        <f>+'Tab A Description'!B3</f>
        <v>9418</v>
      </c>
      <c r="F1" s="50"/>
      <c r="G1" s="51"/>
      <c r="H1" s="51"/>
      <c r="I1" s="51"/>
      <c r="J1" s="51"/>
      <c r="K1" s="51"/>
      <c r="L1" s="39"/>
      <c r="M1" s="39"/>
    </row>
    <row r="2" spans="1:13" s="30" customFormat="1" ht="18" customHeight="1">
      <c r="A2" s="49" t="str">
        <f>+'Tab A Description'!A4</f>
        <v>Job Number:</v>
      </c>
      <c r="D2" s="122">
        <f>+'Tab A Description'!B4</f>
        <v>2490</v>
      </c>
      <c r="F2" s="52"/>
      <c r="G2" s="53"/>
      <c r="H2" s="53"/>
      <c r="I2" s="53"/>
      <c r="J2" s="53"/>
      <c r="K2" s="53"/>
      <c r="L2" s="40"/>
      <c r="M2" s="40"/>
    </row>
    <row r="3" spans="1:13" s="30" customFormat="1" ht="18" customHeight="1">
      <c r="A3" s="49" t="str">
        <f>+'Tab A Description'!A5</f>
        <v>Job Title: </v>
      </c>
      <c r="D3" s="122" t="str">
        <f>+'Tab A Description'!B5</f>
        <v>NTC Equipment Removals / Relocations</v>
      </c>
      <c r="F3" s="52"/>
      <c r="G3" s="53"/>
      <c r="H3" s="53"/>
      <c r="I3" s="53"/>
      <c r="J3" s="53"/>
      <c r="K3" s="53"/>
      <c r="L3" s="40"/>
      <c r="M3" s="40"/>
    </row>
    <row r="4" spans="1:13" s="30" customFormat="1" ht="18" customHeight="1">
      <c r="A4" s="49" t="str">
        <f>+'Tab A Description'!A6</f>
        <v>Job Manager: </v>
      </c>
      <c r="D4" s="122" t="str">
        <f>+'Tab A Description'!B6</f>
        <v>Eric D. Perry</v>
      </c>
      <c r="F4" s="52"/>
      <c r="G4" s="53"/>
      <c r="H4" s="53"/>
      <c r="I4" s="53"/>
      <c r="J4" s="53"/>
      <c r="K4" s="53"/>
      <c r="L4" s="40"/>
      <c r="M4" s="40"/>
    </row>
    <row r="5" spans="2:13" ht="15" customHeight="1">
      <c r="B5" s="54"/>
      <c r="C5" s="55"/>
      <c r="D5" s="55"/>
      <c r="E5" s="55"/>
      <c r="F5" s="56"/>
      <c r="G5" s="59"/>
      <c r="H5" s="59"/>
      <c r="I5" s="59"/>
      <c r="J5" s="59"/>
      <c r="K5" s="59"/>
      <c r="L5" s="31"/>
      <c r="M5" s="31"/>
    </row>
    <row r="6" spans="1:13" ht="12.75" customHeight="1">
      <c r="A6" s="109" t="s">
        <v>76</v>
      </c>
      <c r="B6" s="110" t="s">
        <v>172</v>
      </c>
      <c r="C6"/>
      <c r="D6"/>
      <c r="E6"/>
      <c r="F6" s="3"/>
      <c r="G6" s="3"/>
      <c r="H6" s="3"/>
      <c r="I6" s="3"/>
      <c r="J6" s="3"/>
      <c r="K6" s="3"/>
      <c r="L6" s="3"/>
      <c r="M6" s="3"/>
    </row>
    <row r="7" spans="1:14" ht="12.75" customHeight="1">
      <c r="A7" s="109"/>
      <c r="B7" s="110"/>
      <c r="C7"/>
      <c r="D7"/>
      <c r="E7"/>
      <c r="F7" s="3" t="s">
        <v>77</v>
      </c>
      <c r="G7" s="3" t="s">
        <v>78</v>
      </c>
      <c r="H7" s="3" t="s">
        <v>79</v>
      </c>
      <c r="I7" s="3" t="s">
        <v>80</v>
      </c>
      <c r="J7" s="3" t="s">
        <v>81</v>
      </c>
      <c r="K7" s="3" t="s">
        <v>82</v>
      </c>
      <c r="L7" s="3" t="s">
        <v>83</v>
      </c>
      <c r="M7" s="3" t="s">
        <v>84</v>
      </c>
      <c r="N7" s="3" t="s">
        <v>174</v>
      </c>
    </row>
    <row r="8" spans="1:13" ht="12.75" customHeight="1">
      <c r="A8" s="109"/>
      <c r="B8" s="110"/>
      <c r="C8"/>
      <c r="D8"/>
      <c r="E8"/>
      <c r="F8" s="3"/>
      <c r="G8" s="3" t="s">
        <v>85</v>
      </c>
      <c r="H8" s="3" t="s">
        <v>86</v>
      </c>
      <c r="I8" s="3" t="s">
        <v>87</v>
      </c>
      <c r="J8" s="3" t="s">
        <v>87</v>
      </c>
      <c r="K8" s="3" t="s">
        <v>87</v>
      </c>
      <c r="L8" s="3" t="s">
        <v>87</v>
      </c>
      <c r="M8" s="3" t="s">
        <v>88</v>
      </c>
    </row>
    <row r="9" spans="1:13" ht="11.25" customHeight="1">
      <c r="A9" s="109"/>
      <c r="B9" s="110"/>
      <c r="C9"/>
      <c r="D9"/>
      <c r="E9"/>
      <c r="F9" s="3"/>
      <c r="G9" s="3"/>
      <c r="H9" s="3"/>
      <c r="I9" s="3"/>
      <c r="J9" s="3"/>
      <c r="K9" s="3"/>
      <c r="L9" s="3"/>
      <c r="M9" s="3"/>
    </row>
    <row r="10" spans="1:13" ht="13.5" customHeight="1">
      <c r="A10" s="111" t="s">
        <v>153</v>
      </c>
      <c r="B10" s="148"/>
      <c r="C10"/>
      <c r="D10"/>
      <c r="E10"/>
      <c r="F10" s="3"/>
      <c r="G10" s="3"/>
      <c r="H10" s="3"/>
      <c r="I10" s="3"/>
      <c r="J10" s="3"/>
      <c r="K10" s="3"/>
      <c r="L10" s="3"/>
      <c r="M10" s="3"/>
    </row>
    <row r="11" spans="1:13" ht="12.75" customHeight="1">
      <c r="A11" s="109"/>
      <c r="B11" s="110"/>
      <c r="C11"/>
      <c r="D11"/>
      <c r="E11"/>
      <c r="F11" s="3"/>
      <c r="G11" s="3"/>
      <c r="H11" s="3"/>
      <c r="I11" s="3"/>
      <c r="J11" s="3"/>
      <c r="K11" s="3"/>
      <c r="L11" s="3"/>
      <c r="M11" s="3"/>
    </row>
    <row r="12" spans="1:14" ht="12.75" customHeight="1">
      <c r="A12" s="109">
        <v>419</v>
      </c>
      <c r="B12" s="110" t="s">
        <v>89</v>
      </c>
      <c r="C12"/>
      <c r="D12" t="s">
        <v>90</v>
      </c>
      <c r="E12"/>
      <c r="F12" s="3"/>
      <c r="G12" s="3"/>
      <c r="H12" s="3"/>
      <c r="I12" s="3"/>
      <c r="J12" s="3">
        <v>3</v>
      </c>
      <c r="K12" s="3"/>
      <c r="L12" s="3"/>
      <c r="M12" s="3"/>
      <c r="N12" s="149">
        <v>0.15</v>
      </c>
    </row>
    <row r="13" spans="1:14" ht="12.75" customHeight="1">
      <c r="A13" s="109"/>
      <c r="B13" s="110"/>
      <c r="C13"/>
      <c r="D13" t="s">
        <v>91</v>
      </c>
      <c r="E13"/>
      <c r="F13" s="3"/>
      <c r="G13" s="3">
        <v>4</v>
      </c>
      <c r="H13" s="3">
        <v>2</v>
      </c>
      <c r="I13" s="3"/>
      <c r="J13" s="3">
        <v>1</v>
      </c>
      <c r="K13" s="3"/>
      <c r="L13" s="3">
        <v>8</v>
      </c>
      <c r="M13" s="3">
        <v>0.1</v>
      </c>
      <c r="N13" s="149">
        <v>0.15</v>
      </c>
    </row>
    <row r="14" spans="1:14" ht="12.75" customHeight="1">
      <c r="A14" s="109">
        <v>440</v>
      </c>
      <c r="B14" s="110" t="s">
        <v>94</v>
      </c>
      <c r="C14"/>
      <c r="D14" t="s">
        <v>90</v>
      </c>
      <c r="E14"/>
      <c r="F14" s="3"/>
      <c r="G14" s="3"/>
      <c r="H14" s="3"/>
      <c r="I14" s="3"/>
      <c r="J14" s="3">
        <v>3</v>
      </c>
      <c r="K14" s="3"/>
      <c r="L14" s="3"/>
      <c r="M14" s="3"/>
      <c r="N14" s="149">
        <v>0.15</v>
      </c>
    </row>
    <row r="15" spans="1:14" ht="12.75" customHeight="1">
      <c r="A15" s="109"/>
      <c r="B15" s="110"/>
      <c r="C15"/>
      <c r="D15" t="s">
        <v>91</v>
      </c>
      <c r="E15"/>
      <c r="F15" s="3"/>
      <c r="G15" s="3">
        <v>8</v>
      </c>
      <c r="H15" s="3">
        <v>2</v>
      </c>
      <c r="I15" s="3"/>
      <c r="J15" s="3">
        <v>2</v>
      </c>
      <c r="K15" s="3"/>
      <c r="L15" s="3">
        <v>16</v>
      </c>
      <c r="M15" s="3">
        <v>0.1</v>
      </c>
      <c r="N15" s="149">
        <v>0.15</v>
      </c>
    </row>
    <row r="16" spans="1:14" ht="12.75" customHeight="1">
      <c r="A16" s="109" t="s">
        <v>95</v>
      </c>
      <c r="B16" s="110" t="s">
        <v>96</v>
      </c>
      <c r="C16"/>
      <c r="D16" t="s">
        <v>90</v>
      </c>
      <c r="E16"/>
      <c r="F16" s="3"/>
      <c r="G16" s="3"/>
      <c r="H16" s="3"/>
      <c r="I16" s="3"/>
      <c r="J16" s="3">
        <v>3</v>
      </c>
      <c r="K16" s="3"/>
      <c r="L16" s="3"/>
      <c r="M16" s="3"/>
      <c r="N16" s="149">
        <v>0.15</v>
      </c>
    </row>
    <row r="17" spans="1:14" ht="12.75" customHeight="1">
      <c r="A17" s="109"/>
      <c r="B17" s="110"/>
      <c r="C17"/>
      <c r="D17" t="s">
        <v>91</v>
      </c>
      <c r="E17"/>
      <c r="F17" s="3"/>
      <c r="G17" s="3">
        <v>15</v>
      </c>
      <c r="H17" s="3">
        <v>2</v>
      </c>
      <c r="I17" s="3"/>
      <c r="J17" s="3">
        <v>4</v>
      </c>
      <c r="K17" s="3"/>
      <c r="L17" s="3">
        <v>30</v>
      </c>
      <c r="M17" s="3">
        <v>0.1</v>
      </c>
      <c r="N17" s="149">
        <v>0.15</v>
      </c>
    </row>
    <row r="18" spans="1:14" ht="12.75" customHeight="1">
      <c r="A18" s="109" t="s">
        <v>97</v>
      </c>
      <c r="B18" s="110" t="s">
        <v>98</v>
      </c>
      <c r="C18"/>
      <c r="D18" t="s">
        <v>90</v>
      </c>
      <c r="E18"/>
      <c r="F18" s="3"/>
      <c r="G18" s="3"/>
      <c r="H18" s="3"/>
      <c r="I18" s="3"/>
      <c r="J18" s="3">
        <v>3</v>
      </c>
      <c r="K18" s="3"/>
      <c r="L18" s="3"/>
      <c r="M18" s="3"/>
      <c r="N18" s="149">
        <v>0.15</v>
      </c>
    </row>
    <row r="19" spans="1:14" ht="12.75" customHeight="1">
      <c r="A19" s="109"/>
      <c r="B19" s="110"/>
      <c r="C19"/>
      <c r="D19" t="s">
        <v>91</v>
      </c>
      <c r="E19"/>
      <c r="F19" s="3"/>
      <c r="G19" s="3">
        <v>5</v>
      </c>
      <c r="H19" s="3">
        <v>2</v>
      </c>
      <c r="I19" s="3"/>
      <c r="J19" s="3">
        <v>2</v>
      </c>
      <c r="K19" s="3"/>
      <c r="L19" s="3">
        <v>10</v>
      </c>
      <c r="M19" s="3">
        <v>0.1</v>
      </c>
      <c r="N19" s="149">
        <v>0.15</v>
      </c>
    </row>
    <row r="20" spans="1:14" ht="12.75" customHeight="1">
      <c r="A20" s="109">
        <v>449</v>
      </c>
      <c r="B20" s="110" t="s">
        <v>99</v>
      </c>
      <c r="C20"/>
      <c r="D20" t="s">
        <v>90</v>
      </c>
      <c r="E20"/>
      <c r="F20" s="3"/>
      <c r="G20" s="3"/>
      <c r="H20" s="3"/>
      <c r="I20" s="3"/>
      <c r="J20" s="3">
        <v>3</v>
      </c>
      <c r="K20" s="3"/>
      <c r="L20" s="3"/>
      <c r="M20" s="3"/>
      <c r="N20" s="149">
        <v>0.15</v>
      </c>
    </row>
    <row r="21" spans="1:14" ht="12.75" customHeight="1">
      <c r="A21" s="109"/>
      <c r="B21" s="110"/>
      <c r="C21"/>
      <c r="D21" t="s">
        <v>91</v>
      </c>
      <c r="E21"/>
      <c r="F21" s="3"/>
      <c r="G21" s="3">
        <v>10</v>
      </c>
      <c r="H21" s="3">
        <v>2</v>
      </c>
      <c r="I21" s="3"/>
      <c r="J21" s="3">
        <v>3</v>
      </c>
      <c r="K21" s="3"/>
      <c r="L21" s="3">
        <v>20</v>
      </c>
      <c r="M21" s="3">
        <v>0.1</v>
      </c>
      <c r="N21" s="149">
        <v>0.15</v>
      </c>
    </row>
    <row r="22" spans="1:14" ht="12.75" customHeight="1">
      <c r="A22" s="109">
        <v>456</v>
      </c>
      <c r="B22" s="110" t="s">
        <v>100</v>
      </c>
      <c r="C22"/>
      <c r="D22" t="s">
        <v>90</v>
      </c>
      <c r="E22"/>
      <c r="F22" s="3"/>
      <c r="G22" s="3"/>
      <c r="H22" s="3"/>
      <c r="I22" s="3"/>
      <c r="J22" s="3">
        <v>3</v>
      </c>
      <c r="K22" s="3"/>
      <c r="L22" s="3"/>
      <c r="M22" s="3"/>
      <c r="N22" s="149">
        <v>0.15</v>
      </c>
    </row>
    <row r="23" spans="1:14" ht="12.75" customHeight="1">
      <c r="A23" s="109"/>
      <c r="B23" s="110"/>
      <c r="C23"/>
      <c r="D23" t="s">
        <v>91</v>
      </c>
      <c r="E23"/>
      <c r="F23" s="3"/>
      <c r="G23" s="3">
        <v>7</v>
      </c>
      <c r="H23" s="3">
        <v>2</v>
      </c>
      <c r="I23" s="3"/>
      <c r="J23" s="3">
        <v>2</v>
      </c>
      <c r="K23" s="3"/>
      <c r="L23" s="3">
        <v>14</v>
      </c>
      <c r="M23" s="3">
        <v>0.1</v>
      </c>
      <c r="N23" s="149">
        <v>0.15</v>
      </c>
    </row>
    <row r="24" spans="1:14" ht="12.75" customHeight="1">
      <c r="A24" s="109">
        <v>488</v>
      </c>
      <c r="B24" s="110" t="s">
        <v>101</v>
      </c>
      <c r="C24"/>
      <c r="D24" t="s">
        <v>90</v>
      </c>
      <c r="E24"/>
      <c r="F24" s="3"/>
      <c r="G24" s="3"/>
      <c r="H24" s="3"/>
      <c r="I24" s="3"/>
      <c r="J24" s="3">
        <v>3</v>
      </c>
      <c r="K24" s="3"/>
      <c r="L24" s="3"/>
      <c r="M24" s="3"/>
      <c r="N24" s="149">
        <v>0.15</v>
      </c>
    </row>
    <row r="25" spans="1:14" ht="12.75" customHeight="1">
      <c r="A25" s="109"/>
      <c r="B25" s="110"/>
      <c r="C25"/>
      <c r="D25" t="s">
        <v>91</v>
      </c>
      <c r="E25"/>
      <c r="F25" s="3"/>
      <c r="G25" s="3">
        <v>7</v>
      </c>
      <c r="H25" s="3">
        <v>2</v>
      </c>
      <c r="I25" s="3"/>
      <c r="J25" s="3">
        <v>2</v>
      </c>
      <c r="K25" s="3"/>
      <c r="L25" s="3">
        <v>14</v>
      </c>
      <c r="M25" s="3">
        <v>0.1</v>
      </c>
      <c r="N25" s="149">
        <v>0.15</v>
      </c>
    </row>
    <row r="26" spans="1:14" ht="12.75" customHeight="1">
      <c r="A26" s="109">
        <v>489</v>
      </c>
      <c r="B26" s="110" t="s">
        <v>102</v>
      </c>
      <c r="C26"/>
      <c r="D26" t="s">
        <v>90</v>
      </c>
      <c r="E26"/>
      <c r="F26" s="3"/>
      <c r="G26" s="3"/>
      <c r="H26" s="3"/>
      <c r="I26" s="3"/>
      <c r="J26" s="3">
        <v>3</v>
      </c>
      <c r="K26" s="3"/>
      <c r="L26" s="3"/>
      <c r="M26" s="3"/>
      <c r="N26" s="149">
        <v>0.15</v>
      </c>
    </row>
    <row r="27" spans="1:14" ht="12.75" customHeight="1">
      <c r="A27" s="109"/>
      <c r="B27" s="110"/>
      <c r="C27"/>
      <c r="D27" t="s">
        <v>91</v>
      </c>
      <c r="E27"/>
      <c r="F27" s="3"/>
      <c r="G27" s="3">
        <v>10</v>
      </c>
      <c r="H27" s="3">
        <v>2</v>
      </c>
      <c r="I27" s="3"/>
      <c r="J27" s="3">
        <v>3</v>
      </c>
      <c r="K27" s="3"/>
      <c r="L27" s="3">
        <v>20</v>
      </c>
      <c r="M27" s="3">
        <v>0.1</v>
      </c>
      <c r="N27" s="149">
        <v>0.15</v>
      </c>
    </row>
    <row r="28" spans="1:14" ht="12.75" customHeight="1">
      <c r="A28" s="109"/>
      <c r="B28" s="110" t="s">
        <v>103</v>
      </c>
      <c r="C28"/>
      <c r="D28" t="s">
        <v>90</v>
      </c>
      <c r="E28"/>
      <c r="F28" s="3"/>
      <c r="G28" s="3"/>
      <c r="H28" s="3"/>
      <c r="I28" s="3"/>
      <c r="J28" s="3">
        <v>3</v>
      </c>
      <c r="K28" s="3"/>
      <c r="L28" s="3"/>
      <c r="M28" s="3"/>
      <c r="N28" s="149">
        <v>0.15</v>
      </c>
    </row>
    <row r="29" spans="1:14" ht="12.75" customHeight="1">
      <c r="A29" s="109"/>
      <c r="B29" s="110"/>
      <c r="C29"/>
      <c r="D29" t="s">
        <v>91</v>
      </c>
      <c r="E29"/>
      <c r="F29" s="3"/>
      <c r="G29" s="3">
        <v>2</v>
      </c>
      <c r="H29" s="3">
        <v>2</v>
      </c>
      <c r="I29" s="3"/>
      <c r="J29" s="3">
        <v>1</v>
      </c>
      <c r="K29" s="3"/>
      <c r="L29" s="3">
        <v>4</v>
      </c>
      <c r="M29" s="3">
        <v>0.1</v>
      </c>
      <c r="N29" s="149">
        <v>0.15</v>
      </c>
    </row>
    <row r="30" spans="1:14" ht="12.75" customHeight="1">
      <c r="A30" s="109"/>
      <c r="B30" s="110" t="s">
        <v>104</v>
      </c>
      <c r="C30"/>
      <c r="D30" t="s">
        <v>90</v>
      </c>
      <c r="E30"/>
      <c r="F30" s="3"/>
      <c r="G30" s="3"/>
      <c r="H30" s="3"/>
      <c r="I30" s="3"/>
      <c r="J30" s="3">
        <v>3</v>
      </c>
      <c r="K30" s="3"/>
      <c r="L30" s="3"/>
      <c r="M30" s="3"/>
      <c r="N30" s="149">
        <v>0.15</v>
      </c>
    </row>
    <row r="31" spans="1:14" ht="12.75" customHeight="1">
      <c r="A31" s="109"/>
      <c r="B31" s="110"/>
      <c r="C31"/>
      <c r="D31" t="s">
        <v>91</v>
      </c>
      <c r="E31"/>
      <c r="F31" s="3"/>
      <c r="G31" s="3">
        <v>2</v>
      </c>
      <c r="H31" s="3">
        <v>2</v>
      </c>
      <c r="I31" s="3"/>
      <c r="J31" s="3">
        <v>1</v>
      </c>
      <c r="K31" s="3"/>
      <c r="L31" s="3">
        <v>4</v>
      </c>
      <c r="M31" s="3">
        <v>0.1</v>
      </c>
      <c r="N31" s="149">
        <v>0.15</v>
      </c>
    </row>
    <row r="32" spans="1:14" ht="12.75" customHeight="1">
      <c r="A32" s="109"/>
      <c r="B32" s="110" t="s">
        <v>105</v>
      </c>
      <c r="C32"/>
      <c r="D32" t="s">
        <v>90</v>
      </c>
      <c r="E32"/>
      <c r="F32" s="3"/>
      <c r="G32" s="3"/>
      <c r="H32" s="3"/>
      <c r="I32" s="3"/>
      <c r="J32" s="3">
        <v>3</v>
      </c>
      <c r="K32" s="3"/>
      <c r="L32" s="3"/>
      <c r="M32" s="3"/>
      <c r="N32" s="149">
        <v>0.15</v>
      </c>
    </row>
    <row r="33" spans="1:14" ht="12.75" customHeight="1">
      <c r="A33" s="109"/>
      <c r="B33" s="110"/>
      <c r="C33"/>
      <c r="D33" t="s">
        <v>91</v>
      </c>
      <c r="E33"/>
      <c r="F33" s="3"/>
      <c r="G33" s="3">
        <v>3</v>
      </c>
      <c r="H33" s="3">
        <v>2</v>
      </c>
      <c r="I33" s="3"/>
      <c r="J33" s="3">
        <v>1</v>
      </c>
      <c r="K33" s="3"/>
      <c r="L33" s="3">
        <v>6</v>
      </c>
      <c r="M33" s="3">
        <v>0.1</v>
      </c>
      <c r="N33" s="149">
        <v>0.15</v>
      </c>
    </row>
    <row r="34" spans="1:13" ht="12.75" customHeight="1">
      <c r="A34" s="109"/>
      <c r="B34" s="110"/>
      <c r="C34"/>
      <c r="D34"/>
      <c r="E34"/>
      <c r="F34" s="3"/>
      <c r="G34" s="3"/>
      <c r="H34" s="3"/>
      <c r="I34" s="3"/>
      <c r="J34" s="3"/>
      <c r="K34" s="3"/>
      <c r="L34" s="3"/>
      <c r="M34" s="3"/>
    </row>
    <row r="35" spans="1:13" ht="12.75" customHeight="1">
      <c r="A35" s="111" t="s">
        <v>152</v>
      </c>
      <c r="B35" s="110"/>
      <c r="C35"/>
      <c r="D35"/>
      <c r="E35"/>
      <c r="F35" s="3"/>
      <c r="G35" s="3"/>
      <c r="H35" s="3"/>
      <c r="I35" s="3"/>
      <c r="J35" s="3"/>
      <c r="K35" s="3"/>
      <c r="L35" s="3"/>
      <c r="M35" s="3"/>
    </row>
    <row r="36" spans="1:13" ht="12.75" customHeight="1">
      <c r="A36" s="109"/>
      <c r="B36" s="110"/>
      <c r="C36"/>
      <c r="D36"/>
      <c r="E36"/>
      <c r="F36" s="3"/>
      <c r="G36" s="3"/>
      <c r="H36" s="3"/>
      <c r="I36" s="3"/>
      <c r="J36" s="3"/>
      <c r="K36" s="3"/>
      <c r="L36" s="3"/>
      <c r="M36" s="3"/>
    </row>
    <row r="37" spans="1:13" ht="12.75" customHeight="1">
      <c r="A37" s="109" t="s">
        <v>106</v>
      </c>
      <c r="B37" s="110"/>
      <c r="C37"/>
      <c r="D37"/>
      <c r="E37"/>
      <c r="F37" s="3"/>
      <c r="G37" s="3"/>
      <c r="H37" s="3"/>
      <c r="I37" s="3"/>
      <c r="J37" s="3"/>
      <c r="K37" s="3"/>
      <c r="L37" s="3"/>
      <c r="M37" s="3"/>
    </row>
    <row r="38" spans="1:14" ht="12.75" customHeight="1">
      <c r="A38" s="109"/>
      <c r="B38" s="110" t="s">
        <v>107</v>
      </c>
      <c r="C38"/>
      <c r="D38" t="s">
        <v>90</v>
      </c>
      <c r="E38"/>
      <c r="F38" s="3"/>
      <c r="G38" s="3"/>
      <c r="H38" s="3"/>
      <c r="I38" s="3">
        <v>1</v>
      </c>
      <c r="J38" s="3"/>
      <c r="K38" s="3"/>
      <c r="L38" s="3"/>
      <c r="M38" s="3"/>
      <c r="N38" s="149">
        <v>0.15</v>
      </c>
    </row>
    <row r="39" spans="1:14" ht="12.75" customHeight="1">
      <c r="A39" s="109"/>
      <c r="B39" s="110"/>
      <c r="C39"/>
      <c r="D39" t="s">
        <v>108</v>
      </c>
      <c r="E39"/>
      <c r="F39" s="3"/>
      <c r="G39" s="3">
        <v>1</v>
      </c>
      <c r="H39" s="3">
        <v>2</v>
      </c>
      <c r="I39" s="3"/>
      <c r="J39" s="3"/>
      <c r="K39" s="3"/>
      <c r="L39" s="3">
        <v>2</v>
      </c>
      <c r="M39" s="3">
        <v>0.1</v>
      </c>
      <c r="N39" s="149">
        <v>0.15</v>
      </c>
    </row>
    <row r="40" spans="1:14" ht="12.75" customHeight="1">
      <c r="A40" s="109"/>
      <c r="B40" s="110" t="s">
        <v>109</v>
      </c>
      <c r="C40"/>
      <c r="D40" t="s">
        <v>90</v>
      </c>
      <c r="E40"/>
      <c r="F40" s="3"/>
      <c r="G40" s="3"/>
      <c r="H40" s="3"/>
      <c r="I40" s="3">
        <v>1</v>
      </c>
      <c r="J40" s="3"/>
      <c r="K40" s="3"/>
      <c r="L40" s="3"/>
      <c r="M40" s="3"/>
      <c r="N40" s="149">
        <v>0.15</v>
      </c>
    </row>
    <row r="41" spans="1:14" ht="12.75" customHeight="1">
      <c r="A41" s="109"/>
      <c r="B41" s="110"/>
      <c r="C41"/>
      <c r="D41" t="s">
        <v>108</v>
      </c>
      <c r="E41"/>
      <c r="F41" s="3"/>
      <c r="G41" s="3">
        <v>1</v>
      </c>
      <c r="H41" s="3">
        <v>2</v>
      </c>
      <c r="I41" s="3"/>
      <c r="J41" s="3"/>
      <c r="K41" s="3"/>
      <c r="L41" s="3">
        <v>2</v>
      </c>
      <c r="M41" s="3">
        <v>0.1</v>
      </c>
      <c r="N41" s="149">
        <v>0.15</v>
      </c>
    </row>
    <row r="42" spans="1:14" ht="12.75" customHeight="1">
      <c r="A42" s="109"/>
      <c r="B42" s="110" t="s">
        <v>110</v>
      </c>
      <c r="C42"/>
      <c r="D42" t="s">
        <v>90</v>
      </c>
      <c r="E42"/>
      <c r="F42" s="3"/>
      <c r="G42" s="3"/>
      <c r="H42" s="3"/>
      <c r="I42" s="3">
        <v>1</v>
      </c>
      <c r="J42" s="3"/>
      <c r="K42" s="3"/>
      <c r="L42" s="3"/>
      <c r="M42" s="3"/>
      <c r="N42" s="149">
        <v>0.15</v>
      </c>
    </row>
    <row r="43" spans="1:14" ht="12.75" customHeight="1">
      <c r="A43" s="109"/>
      <c r="B43" s="110"/>
      <c r="C43"/>
      <c r="D43" t="s">
        <v>108</v>
      </c>
      <c r="E43"/>
      <c r="F43" s="3"/>
      <c r="G43" s="3">
        <v>1</v>
      </c>
      <c r="H43" s="3">
        <v>2</v>
      </c>
      <c r="I43" s="3"/>
      <c r="J43" s="3"/>
      <c r="K43" s="3"/>
      <c r="L43" s="3">
        <v>2</v>
      </c>
      <c r="M43" s="3">
        <v>0.1</v>
      </c>
      <c r="N43" s="149">
        <v>0.15</v>
      </c>
    </row>
    <row r="44" spans="1:14" ht="12.75" customHeight="1">
      <c r="A44" s="109"/>
      <c r="B44" s="110" t="s">
        <v>111</v>
      </c>
      <c r="C44"/>
      <c r="D44" t="s">
        <v>90</v>
      </c>
      <c r="E44"/>
      <c r="F44" s="3"/>
      <c r="G44" s="3"/>
      <c r="H44" s="3"/>
      <c r="I44" s="3">
        <v>1</v>
      </c>
      <c r="J44" s="3"/>
      <c r="K44" s="3"/>
      <c r="L44" s="3"/>
      <c r="M44" s="3"/>
      <c r="N44" s="149">
        <v>0.15</v>
      </c>
    </row>
    <row r="45" spans="1:14" ht="12.75" customHeight="1">
      <c r="A45" s="109"/>
      <c r="B45" s="110"/>
      <c r="C45"/>
      <c r="D45" t="s">
        <v>108</v>
      </c>
      <c r="E45"/>
      <c r="F45" s="3"/>
      <c r="G45" s="3">
        <v>1</v>
      </c>
      <c r="H45" s="3">
        <v>2</v>
      </c>
      <c r="I45" s="3"/>
      <c r="J45" s="3"/>
      <c r="K45" s="3"/>
      <c r="L45" s="3">
        <v>2</v>
      </c>
      <c r="M45" s="3">
        <v>0.1</v>
      </c>
      <c r="N45" s="149">
        <v>0.15</v>
      </c>
    </row>
    <row r="46" spans="1:14" ht="12.75" customHeight="1">
      <c r="A46" s="109"/>
      <c r="B46" s="110" t="s">
        <v>112</v>
      </c>
      <c r="C46"/>
      <c r="D46" t="s">
        <v>90</v>
      </c>
      <c r="E46"/>
      <c r="F46" s="3"/>
      <c r="G46" s="3"/>
      <c r="H46" s="3"/>
      <c r="I46" s="3">
        <v>1</v>
      </c>
      <c r="J46" s="3"/>
      <c r="K46" s="3"/>
      <c r="L46" s="3"/>
      <c r="M46" s="3"/>
      <c r="N46" s="149">
        <v>0.15</v>
      </c>
    </row>
    <row r="47" spans="1:14" ht="12.75" customHeight="1">
      <c r="A47" s="109"/>
      <c r="B47" s="110"/>
      <c r="C47"/>
      <c r="D47" t="s">
        <v>108</v>
      </c>
      <c r="E47"/>
      <c r="F47" s="3"/>
      <c r="G47" s="3">
        <v>1</v>
      </c>
      <c r="H47" s="3">
        <v>2</v>
      </c>
      <c r="I47" s="3"/>
      <c r="J47" s="3"/>
      <c r="K47" s="3"/>
      <c r="L47" s="3">
        <v>2</v>
      </c>
      <c r="M47" s="3">
        <v>0.1</v>
      </c>
      <c r="N47" s="149">
        <v>0.15</v>
      </c>
    </row>
    <row r="48" spans="1:14" ht="12.75" customHeight="1">
      <c r="A48" s="109"/>
      <c r="B48" s="110" t="s">
        <v>113</v>
      </c>
      <c r="C48"/>
      <c r="D48" t="s">
        <v>90</v>
      </c>
      <c r="E48"/>
      <c r="F48" s="3"/>
      <c r="G48" s="3"/>
      <c r="H48" s="3"/>
      <c r="I48" s="3">
        <v>1</v>
      </c>
      <c r="J48" s="3"/>
      <c r="K48" s="3"/>
      <c r="L48" s="3"/>
      <c r="M48" s="3"/>
      <c r="N48" s="149">
        <v>0.15</v>
      </c>
    </row>
    <row r="49" spans="1:14" ht="12.75" customHeight="1">
      <c r="A49" s="109"/>
      <c r="B49" s="110"/>
      <c r="C49"/>
      <c r="D49" t="s">
        <v>108</v>
      </c>
      <c r="E49"/>
      <c r="F49" s="3"/>
      <c r="G49" s="3">
        <v>1</v>
      </c>
      <c r="H49" s="3">
        <v>1</v>
      </c>
      <c r="I49" s="3"/>
      <c r="J49" s="3"/>
      <c r="K49" s="3"/>
      <c r="L49" s="3">
        <v>1</v>
      </c>
      <c r="M49" s="3">
        <v>0.1</v>
      </c>
      <c r="N49" s="149">
        <v>0.15</v>
      </c>
    </row>
    <row r="50" spans="1:14" ht="12.75" customHeight="1">
      <c r="A50" s="109"/>
      <c r="B50" s="110" t="s">
        <v>114</v>
      </c>
      <c r="C50"/>
      <c r="D50" t="s">
        <v>90</v>
      </c>
      <c r="E50"/>
      <c r="F50" s="3"/>
      <c r="G50" s="3"/>
      <c r="H50" s="3"/>
      <c r="I50" s="3">
        <v>1</v>
      </c>
      <c r="J50" s="3"/>
      <c r="K50" s="3"/>
      <c r="L50" s="3"/>
      <c r="M50" s="3"/>
      <c r="N50" s="149">
        <v>0.15</v>
      </c>
    </row>
    <row r="51" spans="1:14" ht="12.75" customHeight="1">
      <c r="A51" s="109"/>
      <c r="B51" s="110"/>
      <c r="C51"/>
      <c r="D51" t="s">
        <v>108</v>
      </c>
      <c r="E51"/>
      <c r="F51" s="3"/>
      <c r="G51" s="3">
        <v>1</v>
      </c>
      <c r="H51" s="3">
        <v>1</v>
      </c>
      <c r="I51" s="3"/>
      <c r="J51" s="3"/>
      <c r="K51" s="3"/>
      <c r="L51" s="3">
        <v>1</v>
      </c>
      <c r="M51" s="3">
        <v>0.1</v>
      </c>
      <c r="N51" s="149">
        <v>0.15</v>
      </c>
    </row>
    <row r="52" spans="1:13" ht="12.75" customHeight="1">
      <c r="A52" s="109"/>
      <c r="B52" s="110"/>
      <c r="C52"/>
      <c r="D52"/>
      <c r="E52"/>
      <c r="F52" s="3"/>
      <c r="G52" s="3"/>
      <c r="H52" s="3"/>
      <c r="I52" s="3"/>
      <c r="J52" s="3"/>
      <c r="K52" s="3"/>
      <c r="L52" s="3"/>
      <c r="M52" s="3"/>
    </row>
    <row r="53" spans="1:13" ht="12.75" customHeight="1">
      <c r="A53" s="109" t="s">
        <v>115</v>
      </c>
      <c r="B53" s="110"/>
      <c r="C53"/>
      <c r="D53"/>
      <c r="E53"/>
      <c r="F53" s="3"/>
      <c r="G53" s="3"/>
      <c r="H53" s="3"/>
      <c r="I53" s="3"/>
      <c r="J53" s="3"/>
      <c r="K53" s="3"/>
      <c r="L53" s="3"/>
      <c r="M53" s="3"/>
    </row>
    <row r="54" spans="1:14" ht="12.75" customHeight="1">
      <c r="A54" s="109"/>
      <c r="B54" s="110" t="s">
        <v>116</v>
      </c>
      <c r="C54"/>
      <c r="D54" t="s">
        <v>90</v>
      </c>
      <c r="E54"/>
      <c r="F54" s="3"/>
      <c r="G54" s="3"/>
      <c r="H54" s="3"/>
      <c r="I54" s="3">
        <v>5</v>
      </c>
      <c r="J54" s="3"/>
      <c r="K54" s="3"/>
      <c r="L54" s="3"/>
      <c r="M54" s="3"/>
      <c r="N54" s="149">
        <v>0.15</v>
      </c>
    </row>
    <row r="55" spans="1:14" ht="12.75" customHeight="1">
      <c r="A55" s="109"/>
      <c r="B55" s="110"/>
      <c r="C55"/>
      <c r="D55" t="s">
        <v>108</v>
      </c>
      <c r="E55"/>
      <c r="F55" s="3"/>
      <c r="G55" s="3">
        <v>10</v>
      </c>
      <c r="H55" s="3">
        <v>4</v>
      </c>
      <c r="I55" s="3"/>
      <c r="J55" s="3"/>
      <c r="K55" s="3"/>
      <c r="L55" s="3">
        <v>40</v>
      </c>
      <c r="M55" s="3">
        <v>0.1</v>
      </c>
      <c r="N55" s="149">
        <v>0.15</v>
      </c>
    </row>
    <row r="56" spans="1:14" ht="12.75" customHeight="1">
      <c r="A56" s="109"/>
      <c r="B56" s="110" t="s">
        <v>117</v>
      </c>
      <c r="C56"/>
      <c r="D56" t="s">
        <v>90</v>
      </c>
      <c r="E56"/>
      <c r="F56" s="3"/>
      <c r="G56" s="3"/>
      <c r="H56" s="3"/>
      <c r="I56" s="3">
        <v>5</v>
      </c>
      <c r="J56" s="3"/>
      <c r="K56" s="3"/>
      <c r="L56" s="3"/>
      <c r="M56" s="3"/>
      <c r="N56" s="149">
        <v>0.15</v>
      </c>
    </row>
    <row r="57" spans="1:14" ht="12.75" customHeight="1">
      <c r="A57" s="109"/>
      <c r="B57" s="110"/>
      <c r="C57"/>
      <c r="D57" t="s">
        <v>108</v>
      </c>
      <c r="E57"/>
      <c r="F57" s="3"/>
      <c r="G57" s="3">
        <v>5</v>
      </c>
      <c r="H57" s="3">
        <v>4</v>
      </c>
      <c r="I57" s="3"/>
      <c r="J57" s="3"/>
      <c r="K57" s="3"/>
      <c r="L57" s="3">
        <v>20</v>
      </c>
      <c r="M57" s="3">
        <v>0.1</v>
      </c>
      <c r="N57" s="149">
        <v>0.15</v>
      </c>
    </row>
    <row r="58" spans="1:14" ht="12.75" customHeight="1">
      <c r="A58" s="109"/>
      <c r="B58" s="110" t="s">
        <v>103</v>
      </c>
      <c r="C58"/>
      <c r="D58" t="s">
        <v>90</v>
      </c>
      <c r="E58"/>
      <c r="F58" s="3"/>
      <c r="G58" s="3"/>
      <c r="H58" s="3"/>
      <c r="I58" s="3">
        <v>3</v>
      </c>
      <c r="J58" s="3"/>
      <c r="K58" s="3"/>
      <c r="L58" s="3"/>
      <c r="M58" s="3"/>
      <c r="N58" s="149">
        <v>0.15</v>
      </c>
    </row>
    <row r="59" spans="1:14" ht="12.75" customHeight="1">
      <c r="A59" s="109"/>
      <c r="B59" s="110"/>
      <c r="C59"/>
      <c r="D59" t="s">
        <v>108</v>
      </c>
      <c r="E59"/>
      <c r="F59" s="3"/>
      <c r="G59" s="3">
        <v>4</v>
      </c>
      <c r="H59" s="3">
        <v>4</v>
      </c>
      <c r="I59" s="3"/>
      <c r="J59" s="3"/>
      <c r="K59" s="3"/>
      <c r="L59" s="3">
        <v>16</v>
      </c>
      <c r="M59" s="3">
        <v>0.1</v>
      </c>
      <c r="N59" s="149">
        <v>0.15</v>
      </c>
    </row>
    <row r="60" spans="1:14" ht="12.75" customHeight="1">
      <c r="A60" s="109"/>
      <c r="B60" s="110" t="s">
        <v>102</v>
      </c>
      <c r="C60"/>
      <c r="D60" t="s">
        <v>90</v>
      </c>
      <c r="E60"/>
      <c r="F60" s="3"/>
      <c r="G60" s="3"/>
      <c r="H60" s="3"/>
      <c r="I60" s="3">
        <v>5</v>
      </c>
      <c r="J60" s="3"/>
      <c r="K60" s="3"/>
      <c r="L60" s="3"/>
      <c r="M60" s="3"/>
      <c r="N60" s="149">
        <v>0.15</v>
      </c>
    </row>
    <row r="61" spans="1:14" ht="12.75" customHeight="1">
      <c r="A61" s="109"/>
      <c r="B61" s="110"/>
      <c r="C61"/>
      <c r="D61" t="s">
        <v>108</v>
      </c>
      <c r="E61"/>
      <c r="F61" s="3"/>
      <c r="G61" s="3">
        <v>10</v>
      </c>
      <c r="H61" s="3">
        <v>4</v>
      </c>
      <c r="I61" s="3"/>
      <c r="J61" s="3"/>
      <c r="K61" s="3"/>
      <c r="L61" s="3">
        <v>40</v>
      </c>
      <c r="M61" s="3">
        <v>0.1</v>
      </c>
      <c r="N61" s="149">
        <v>0.15</v>
      </c>
    </row>
    <row r="62" spans="1:14" ht="12.75" customHeight="1">
      <c r="A62" s="109"/>
      <c r="B62" s="110" t="s">
        <v>104</v>
      </c>
      <c r="C62"/>
      <c r="D62" t="s">
        <v>90</v>
      </c>
      <c r="E62"/>
      <c r="F62" s="3"/>
      <c r="G62" s="3"/>
      <c r="H62" s="3"/>
      <c r="I62" s="3">
        <v>1</v>
      </c>
      <c r="J62" s="3"/>
      <c r="K62" s="3"/>
      <c r="L62" s="3"/>
      <c r="M62" s="3"/>
      <c r="N62" s="149">
        <v>0.15</v>
      </c>
    </row>
    <row r="63" spans="1:14" ht="12.75" customHeight="1">
      <c r="A63" s="109"/>
      <c r="B63" s="110"/>
      <c r="C63"/>
      <c r="D63" t="s">
        <v>108</v>
      </c>
      <c r="E63"/>
      <c r="F63" s="3"/>
      <c r="G63" s="3">
        <v>1</v>
      </c>
      <c r="H63" s="3">
        <v>1</v>
      </c>
      <c r="I63" s="3"/>
      <c r="J63" s="3"/>
      <c r="K63" s="3"/>
      <c r="L63" s="3">
        <v>1</v>
      </c>
      <c r="M63" s="3">
        <v>0.1</v>
      </c>
      <c r="N63" s="149">
        <v>0.15</v>
      </c>
    </row>
    <row r="64" spans="1:14" ht="12.75" customHeight="1">
      <c r="A64" s="109"/>
      <c r="B64" s="110" t="s">
        <v>118</v>
      </c>
      <c r="C64"/>
      <c r="D64" t="s">
        <v>90</v>
      </c>
      <c r="E64"/>
      <c r="F64" s="3"/>
      <c r="G64" s="3"/>
      <c r="H64" s="3"/>
      <c r="I64" s="3">
        <v>1</v>
      </c>
      <c r="J64" s="3"/>
      <c r="K64" s="3"/>
      <c r="L64" s="3"/>
      <c r="M64" s="3"/>
      <c r="N64" s="149">
        <v>0.15</v>
      </c>
    </row>
    <row r="65" spans="1:14" ht="12.75" customHeight="1">
      <c r="A65" s="109"/>
      <c r="B65" s="110"/>
      <c r="C65"/>
      <c r="D65" t="s">
        <v>108</v>
      </c>
      <c r="E65"/>
      <c r="F65" s="3"/>
      <c r="G65" s="3">
        <v>1</v>
      </c>
      <c r="H65" s="3">
        <v>1</v>
      </c>
      <c r="I65" s="3"/>
      <c r="J65" s="3"/>
      <c r="K65" s="3"/>
      <c r="L65" s="3">
        <v>1</v>
      </c>
      <c r="M65" s="3">
        <v>0.1</v>
      </c>
      <c r="N65" s="149">
        <v>0.15</v>
      </c>
    </row>
    <row r="66" spans="1:14" ht="12.75" customHeight="1">
      <c r="A66" s="109"/>
      <c r="B66" s="110" t="s">
        <v>105</v>
      </c>
      <c r="C66"/>
      <c r="D66" t="s">
        <v>90</v>
      </c>
      <c r="E66"/>
      <c r="F66" s="3"/>
      <c r="G66" s="3"/>
      <c r="H66" s="3"/>
      <c r="I66" s="3">
        <v>1</v>
      </c>
      <c r="J66" s="3"/>
      <c r="K66" s="3"/>
      <c r="L66" s="3"/>
      <c r="M66" s="3"/>
      <c r="N66" s="149">
        <v>0.15</v>
      </c>
    </row>
    <row r="67" spans="1:14" ht="12.75" customHeight="1">
      <c r="A67" s="109"/>
      <c r="B67" s="110"/>
      <c r="C67"/>
      <c r="D67" t="s">
        <v>108</v>
      </c>
      <c r="E67"/>
      <c r="F67" s="3"/>
      <c r="G67" s="3">
        <v>1</v>
      </c>
      <c r="H67" s="3">
        <v>1</v>
      </c>
      <c r="I67" s="3"/>
      <c r="J67" s="3"/>
      <c r="K67" s="3"/>
      <c r="L67" s="3">
        <v>1</v>
      </c>
      <c r="M67" s="3">
        <v>0.1</v>
      </c>
      <c r="N67" s="149">
        <v>0.15</v>
      </c>
    </row>
    <row r="68" spans="1:13" ht="12.75" customHeight="1">
      <c r="A68" s="109"/>
      <c r="B68" s="110"/>
      <c r="C68"/>
      <c r="D68"/>
      <c r="E68"/>
      <c r="F68" s="3"/>
      <c r="G68" s="3"/>
      <c r="H68" s="3"/>
      <c r="I68" s="3"/>
      <c r="J68" s="3"/>
      <c r="K68" s="3"/>
      <c r="L68" s="3"/>
      <c r="M68" s="3"/>
    </row>
    <row r="69" spans="1:13" ht="12.75" customHeight="1">
      <c r="A69" s="109" t="s">
        <v>119</v>
      </c>
      <c r="B69" s="110"/>
      <c r="C69"/>
      <c r="D69"/>
      <c r="E69"/>
      <c r="F69" s="3"/>
      <c r="G69" s="3"/>
      <c r="H69" s="3"/>
      <c r="I69" s="3"/>
      <c r="J69" s="3"/>
      <c r="K69" s="3"/>
      <c r="L69" s="3"/>
      <c r="M69" s="3"/>
    </row>
    <row r="70" spans="1:14" ht="12.75" customHeight="1">
      <c r="A70" s="109"/>
      <c r="B70" s="110" t="s">
        <v>120</v>
      </c>
      <c r="C70"/>
      <c r="D70" t="s">
        <v>90</v>
      </c>
      <c r="E70"/>
      <c r="F70" s="3"/>
      <c r="G70" s="3"/>
      <c r="H70" s="3"/>
      <c r="I70" s="3">
        <v>2</v>
      </c>
      <c r="J70" s="3"/>
      <c r="K70" s="3"/>
      <c r="L70" s="3"/>
      <c r="M70" s="3"/>
      <c r="N70" s="149">
        <v>0.15</v>
      </c>
    </row>
    <row r="71" spans="1:14" ht="12.75" customHeight="1">
      <c r="A71" s="109"/>
      <c r="B71" s="110"/>
      <c r="C71"/>
      <c r="D71" t="s">
        <v>108</v>
      </c>
      <c r="E71"/>
      <c r="F71" s="3"/>
      <c r="G71" s="3">
        <v>2</v>
      </c>
      <c r="H71" s="3">
        <v>2</v>
      </c>
      <c r="I71" s="3"/>
      <c r="J71" s="3"/>
      <c r="K71" s="3"/>
      <c r="L71" s="3">
        <v>4</v>
      </c>
      <c r="M71" s="3">
        <v>0.1</v>
      </c>
      <c r="N71" s="149">
        <v>0.15</v>
      </c>
    </row>
    <row r="72" spans="1:14" ht="12.75" customHeight="1">
      <c r="A72" s="109"/>
      <c r="B72" s="110" t="s">
        <v>121</v>
      </c>
      <c r="C72"/>
      <c r="D72" t="s">
        <v>90</v>
      </c>
      <c r="E72"/>
      <c r="F72" s="3"/>
      <c r="G72" s="3"/>
      <c r="H72" s="3"/>
      <c r="I72" s="3">
        <v>1</v>
      </c>
      <c r="J72" s="3"/>
      <c r="K72" s="3"/>
      <c r="L72" s="3"/>
      <c r="M72" s="3"/>
      <c r="N72" s="149">
        <v>0.15</v>
      </c>
    </row>
    <row r="73" spans="1:14" ht="12.75" customHeight="1">
      <c r="A73" s="109"/>
      <c r="B73" s="110"/>
      <c r="C73"/>
      <c r="D73" t="s">
        <v>108</v>
      </c>
      <c r="E73"/>
      <c r="F73" s="3"/>
      <c r="G73" s="3">
        <v>1</v>
      </c>
      <c r="H73" s="3">
        <v>3</v>
      </c>
      <c r="I73" s="3"/>
      <c r="J73" s="3"/>
      <c r="K73" s="3"/>
      <c r="L73" s="3">
        <v>3</v>
      </c>
      <c r="M73" s="3">
        <v>0.1</v>
      </c>
      <c r="N73" s="149">
        <v>0.15</v>
      </c>
    </row>
    <row r="74" spans="1:14" ht="12.75" customHeight="1">
      <c r="A74" s="109"/>
      <c r="B74" s="110" t="s">
        <v>122</v>
      </c>
      <c r="C74"/>
      <c r="D74" t="s">
        <v>90</v>
      </c>
      <c r="E74"/>
      <c r="F74" s="3"/>
      <c r="G74" s="3"/>
      <c r="H74" s="3"/>
      <c r="I74" s="3">
        <v>1</v>
      </c>
      <c r="J74" s="3"/>
      <c r="K74" s="3"/>
      <c r="L74" s="3"/>
      <c r="M74" s="3"/>
      <c r="N74" s="149">
        <v>0.15</v>
      </c>
    </row>
    <row r="75" spans="1:14" ht="12.75" customHeight="1">
      <c r="A75" s="109"/>
      <c r="B75" s="110"/>
      <c r="C75"/>
      <c r="D75" t="s">
        <v>108</v>
      </c>
      <c r="E75"/>
      <c r="F75" s="3"/>
      <c r="G75" s="3">
        <v>1</v>
      </c>
      <c r="H75" s="3">
        <v>2</v>
      </c>
      <c r="I75" s="3"/>
      <c r="J75" s="3"/>
      <c r="K75" s="3"/>
      <c r="L75" s="3">
        <v>2</v>
      </c>
      <c r="M75" s="3">
        <v>0.1</v>
      </c>
      <c r="N75" s="149">
        <v>0.15</v>
      </c>
    </row>
    <row r="76" spans="1:14" ht="12.75" customHeight="1">
      <c r="A76" s="109"/>
      <c r="B76" s="110" t="s">
        <v>123</v>
      </c>
      <c r="C76"/>
      <c r="D76" t="s">
        <v>90</v>
      </c>
      <c r="E76"/>
      <c r="F76" s="3"/>
      <c r="G76" s="3"/>
      <c r="H76" s="3"/>
      <c r="I76" s="3">
        <v>2</v>
      </c>
      <c r="J76" s="3"/>
      <c r="K76" s="3"/>
      <c r="L76" s="3"/>
      <c r="M76" s="3"/>
      <c r="N76" s="149">
        <v>0.15</v>
      </c>
    </row>
    <row r="77" spans="1:14" ht="12.75" customHeight="1">
      <c r="A77" s="109"/>
      <c r="B77" s="110"/>
      <c r="C77"/>
      <c r="D77" t="s">
        <v>108</v>
      </c>
      <c r="E77"/>
      <c r="F77" s="3"/>
      <c r="G77" s="3">
        <v>3</v>
      </c>
      <c r="H77" s="3">
        <v>2</v>
      </c>
      <c r="I77" s="3"/>
      <c r="J77" s="3"/>
      <c r="K77" s="3"/>
      <c r="L77" s="3">
        <v>6</v>
      </c>
      <c r="M77" s="3">
        <v>0.1</v>
      </c>
      <c r="N77" s="149">
        <v>0.15</v>
      </c>
    </row>
    <row r="78" spans="1:14" ht="12.75" customHeight="1">
      <c r="A78" s="109"/>
      <c r="B78" s="110" t="s">
        <v>124</v>
      </c>
      <c r="C78"/>
      <c r="D78" t="s">
        <v>90</v>
      </c>
      <c r="E78"/>
      <c r="F78" s="3"/>
      <c r="G78" s="3"/>
      <c r="H78" s="3"/>
      <c r="I78" s="3">
        <v>1</v>
      </c>
      <c r="J78" s="3"/>
      <c r="K78" s="3"/>
      <c r="L78" s="3"/>
      <c r="M78" s="3"/>
      <c r="N78" s="149">
        <v>0.15</v>
      </c>
    </row>
    <row r="79" spans="1:14" ht="12.75" customHeight="1">
      <c r="A79" s="109"/>
      <c r="B79" s="110"/>
      <c r="C79"/>
      <c r="D79" t="s">
        <v>108</v>
      </c>
      <c r="E79"/>
      <c r="F79" s="3"/>
      <c r="G79" s="3">
        <v>1</v>
      </c>
      <c r="H79" s="3">
        <v>2</v>
      </c>
      <c r="I79" s="3"/>
      <c r="J79" s="3"/>
      <c r="K79" s="3"/>
      <c r="L79" s="3">
        <v>2</v>
      </c>
      <c r="M79" s="3">
        <v>0.1</v>
      </c>
      <c r="N79" s="149">
        <v>0.15</v>
      </c>
    </row>
    <row r="80" spans="1:14" ht="12.75" customHeight="1">
      <c r="A80" s="109"/>
      <c r="B80" s="110" t="s">
        <v>125</v>
      </c>
      <c r="C80"/>
      <c r="D80" t="s">
        <v>90</v>
      </c>
      <c r="E80"/>
      <c r="F80" s="3"/>
      <c r="G80" s="3"/>
      <c r="H80" s="3"/>
      <c r="I80" s="3">
        <v>1</v>
      </c>
      <c r="J80" s="3"/>
      <c r="K80" s="3"/>
      <c r="L80" s="3"/>
      <c r="M80" s="3"/>
      <c r="N80" s="149">
        <v>0.15</v>
      </c>
    </row>
    <row r="81" spans="1:14" ht="12.75" customHeight="1">
      <c r="A81" s="109"/>
      <c r="B81" s="110"/>
      <c r="C81"/>
      <c r="D81" t="s">
        <v>108</v>
      </c>
      <c r="E81"/>
      <c r="F81" s="3"/>
      <c r="G81" s="3">
        <v>1</v>
      </c>
      <c r="H81" s="3">
        <v>1</v>
      </c>
      <c r="I81" s="3"/>
      <c r="J81" s="3"/>
      <c r="K81" s="3"/>
      <c r="L81" s="3">
        <v>1</v>
      </c>
      <c r="M81" s="3">
        <v>0.1</v>
      </c>
      <c r="N81" s="149">
        <v>0.15</v>
      </c>
    </row>
    <row r="82" spans="1:14" s="124" customFormat="1" ht="12.75" customHeight="1">
      <c r="A82" s="123"/>
      <c r="B82" s="133" t="s">
        <v>154</v>
      </c>
      <c r="C82" s="134"/>
      <c r="D82" s="134" t="s">
        <v>90</v>
      </c>
      <c r="E82" s="134"/>
      <c r="F82" s="135"/>
      <c r="G82" s="135"/>
      <c r="H82" s="135"/>
      <c r="I82" s="135">
        <v>1</v>
      </c>
      <c r="J82" s="125"/>
      <c r="K82" s="125"/>
      <c r="L82" s="125"/>
      <c r="M82" s="125"/>
      <c r="N82" s="149">
        <v>0.15</v>
      </c>
    </row>
    <row r="83" spans="1:14" s="124" customFormat="1" ht="12.75" customHeight="1">
      <c r="A83" s="123"/>
      <c r="B83" s="133"/>
      <c r="C83" s="134"/>
      <c r="D83" s="134" t="s">
        <v>108</v>
      </c>
      <c r="E83" s="134"/>
      <c r="F83" s="135"/>
      <c r="G83" s="135">
        <v>4</v>
      </c>
      <c r="H83" s="135">
        <v>4</v>
      </c>
      <c r="I83" s="135"/>
      <c r="J83" s="135">
        <v>2</v>
      </c>
      <c r="K83" s="125"/>
      <c r="L83" s="135">
        <v>16</v>
      </c>
      <c r="M83" s="135">
        <v>0.2</v>
      </c>
      <c r="N83" s="149">
        <v>0.15</v>
      </c>
    </row>
    <row r="84" spans="1:10" s="124" customFormat="1" ht="12.75" customHeight="1">
      <c r="A84" s="136" t="s">
        <v>158</v>
      </c>
      <c r="B84" s="133"/>
      <c r="C84" s="134"/>
      <c r="J84" s="134"/>
    </row>
    <row r="85" spans="1:14" s="124" customFormat="1" ht="12.75" customHeight="1">
      <c r="A85" s="123"/>
      <c r="B85" s="133" t="s">
        <v>155</v>
      </c>
      <c r="C85" s="134"/>
      <c r="D85" s="134" t="s">
        <v>90</v>
      </c>
      <c r="E85" s="134"/>
      <c r="F85" s="135"/>
      <c r="G85" s="135"/>
      <c r="H85" s="135"/>
      <c r="I85" s="135">
        <v>1</v>
      </c>
      <c r="J85" s="135"/>
      <c r="K85" s="125"/>
      <c r="L85" s="135"/>
      <c r="M85" s="135"/>
      <c r="N85" s="149">
        <v>0.15</v>
      </c>
    </row>
    <row r="86" spans="1:14" s="124" customFormat="1" ht="12.75" customHeight="1">
      <c r="A86" s="123"/>
      <c r="B86" s="133"/>
      <c r="C86" s="134"/>
      <c r="D86" s="134" t="s">
        <v>108</v>
      </c>
      <c r="E86" s="134"/>
      <c r="F86" s="135"/>
      <c r="G86" s="135">
        <v>4</v>
      </c>
      <c r="H86" s="135">
        <v>4</v>
      </c>
      <c r="I86" s="135"/>
      <c r="J86" s="135">
        <v>2</v>
      </c>
      <c r="K86" s="125"/>
      <c r="L86" s="135">
        <v>16</v>
      </c>
      <c r="M86" s="135">
        <v>1</v>
      </c>
      <c r="N86" s="149">
        <v>0.15</v>
      </c>
    </row>
    <row r="87" spans="1:14" s="124" customFormat="1" ht="12.75" customHeight="1">
      <c r="A87" s="123"/>
      <c r="B87" s="133" t="s">
        <v>156</v>
      </c>
      <c r="C87" s="134"/>
      <c r="D87" s="134" t="s">
        <v>90</v>
      </c>
      <c r="E87" s="134"/>
      <c r="F87" s="135"/>
      <c r="G87" s="135"/>
      <c r="H87" s="135"/>
      <c r="I87" s="135">
        <v>2</v>
      </c>
      <c r="J87" s="135"/>
      <c r="K87" s="125"/>
      <c r="L87" s="135"/>
      <c r="M87" s="135"/>
      <c r="N87" s="149">
        <v>0.15</v>
      </c>
    </row>
    <row r="88" spans="1:14" s="124" customFormat="1" ht="12.75" customHeight="1">
      <c r="A88" s="123"/>
      <c r="B88" s="133"/>
      <c r="C88" s="134"/>
      <c r="D88" s="134" t="s">
        <v>108</v>
      </c>
      <c r="E88" s="134"/>
      <c r="F88" s="135"/>
      <c r="G88" s="135">
        <v>6</v>
      </c>
      <c r="H88" s="135">
        <v>4</v>
      </c>
      <c r="I88" s="135"/>
      <c r="J88" s="135">
        <v>3</v>
      </c>
      <c r="K88" s="125"/>
      <c r="L88" s="135">
        <v>24</v>
      </c>
      <c r="M88" s="135">
        <v>6</v>
      </c>
      <c r="N88" s="149">
        <v>0.15</v>
      </c>
    </row>
    <row r="89" spans="1:14" s="124" customFormat="1" ht="12.75" customHeight="1">
      <c r="A89" s="123"/>
      <c r="B89" s="133" t="s">
        <v>159</v>
      </c>
      <c r="C89" s="134"/>
      <c r="D89" s="134" t="s">
        <v>90</v>
      </c>
      <c r="E89" s="134"/>
      <c r="F89" s="135"/>
      <c r="I89" s="135">
        <v>5</v>
      </c>
      <c r="J89" s="135"/>
      <c r="K89" s="125"/>
      <c r="L89" s="135"/>
      <c r="M89" s="135"/>
      <c r="N89" s="149">
        <v>0.15</v>
      </c>
    </row>
    <row r="90" spans="1:14" s="124" customFormat="1" ht="12.75" customHeight="1">
      <c r="A90" s="123"/>
      <c r="B90" s="133"/>
      <c r="C90" s="134"/>
      <c r="D90" s="134" t="s">
        <v>157</v>
      </c>
      <c r="E90" s="134"/>
      <c r="F90" s="135"/>
      <c r="G90" s="135">
        <v>10</v>
      </c>
      <c r="H90" s="135">
        <v>2</v>
      </c>
      <c r="I90" s="135"/>
      <c r="J90" s="135">
        <v>3</v>
      </c>
      <c r="K90" s="125"/>
      <c r="L90" s="135">
        <v>20</v>
      </c>
      <c r="M90" s="135">
        <v>1</v>
      </c>
      <c r="N90" s="149">
        <v>0.15</v>
      </c>
    </row>
    <row r="91" spans="1:14" s="124" customFormat="1" ht="12.75" customHeight="1">
      <c r="A91" s="123"/>
      <c r="B91" s="133" t="s">
        <v>160</v>
      </c>
      <c r="C91" s="134"/>
      <c r="D91" s="134" t="s">
        <v>90</v>
      </c>
      <c r="E91" s="134"/>
      <c r="F91" s="135"/>
      <c r="G91" s="135"/>
      <c r="H91" s="135"/>
      <c r="I91" s="135">
        <v>5</v>
      </c>
      <c r="J91" s="135"/>
      <c r="K91" s="125"/>
      <c r="L91" s="135"/>
      <c r="M91" s="135"/>
      <c r="N91" s="149">
        <v>0.15</v>
      </c>
    </row>
    <row r="92" spans="1:14" s="124" customFormat="1" ht="12.75" customHeight="1">
      <c r="A92" s="123"/>
      <c r="B92" s="133"/>
      <c r="C92" s="134"/>
      <c r="D92" s="134" t="s">
        <v>157</v>
      </c>
      <c r="E92" s="134"/>
      <c r="F92" s="135"/>
      <c r="G92" s="135">
        <v>5</v>
      </c>
      <c r="H92" s="135">
        <v>2</v>
      </c>
      <c r="I92" s="135"/>
      <c r="J92" s="135">
        <v>2</v>
      </c>
      <c r="K92" s="125"/>
      <c r="L92" s="135">
        <v>10</v>
      </c>
      <c r="M92" s="135">
        <v>2</v>
      </c>
      <c r="N92" s="149">
        <v>0.15</v>
      </c>
    </row>
    <row r="93" spans="1:14" s="124" customFormat="1" ht="12.75" customHeight="1">
      <c r="A93" s="123"/>
      <c r="B93" s="133" t="s">
        <v>162</v>
      </c>
      <c r="C93" s="134"/>
      <c r="D93" s="134" t="s">
        <v>90</v>
      </c>
      <c r="E93" s="134"/>
      <c r="F93" s="135"/>
      <c r="G93" s="135"/>
      <c r="H93" s="135"/>
      <c r="I93" s="135">
        <v>6</v>
      </c>
      <c r="J93" s="135"/>
      <c r="K93" s="125"/>
      <c r="L93" s="135"/>
      <c r="M93" s="135"/>
      <c r="N93" s="149">
        <v>0.15</v>
      </c>
    </row>
    <row r="94" spans="1:14" s="124" customFormat="1" ht="12.75" customHeight="1">
      <c r="A94" s="123"/>
      <c r="B94" s="133"/>
      <c r="C94" s="134"/>
      <c r="D94" s="134" t="s">
        <v>157</v>
      </c>
      <c r="E94" s="134"/>
      <c r="F94" s="135"/>
      <c r="G94" s="135">
        <v>13</v>
      </c>
      <c r="H94" s="135">
        <v>2</v>
      </c>
      <c r="I94" s="135"/>
      <c r="J94" s="135">
        <v>4</v>
      </c>
      <c r="K94" s="125"/>
      <c r="L94" s="135">
        <v>26</v>
      </c>
      <c r="M94" s="135">
        <v>3</v>
      </c>
      <c r="N94" s="149">
        <v>0.15</v>
      </c>
    </row>
    <row r="95" spans="1:14" s="134" customFormat="1" ht="12.75" customHeight="1">
      <c r="A95" s="136"/>
      <c r="B95" s="133" t="s">
        <v>161</v>
      </c>
      <c r="D95" s="134" t="s">
        <v>90</v>
      </c>
      <c r="F95" s="135"/>
      <c r="G95" s="135"/>
      <c r="H95" s="135"/>
      <c r="I95" s="135">
        <v>2</v>
      </c>
      <c r="J95" s="135"/>
      <c r="K95" s="135"/>
      <c r="L95" s="135"/>
      <c r="M95" s="135"/>
      <c r="N95" s="149">
        <v>0.15</v>
      </c>
    </row>
    <row r="96" spans="1:14" s="134" customFormat="1" ht="12.75" customHeight="1">
      <c r="A96" s="136"/>
      <c r="B96" s="133"/>
      <c r="D96" s="134" t="s">
        <v>157</v>
      </c>
      <c r="F96" s="135"/>
      <c r="G96" s="135">
        <v>2</v>
      </c>
      <c r="H96" s="135">
        <v>2</v>
      </c>
      <c r="I96" s="135"/>
      <c r="J96" s="135">
        <v>1</v>
      </c>
      <c r="K96" s="135"/>
      <c r="L96" s="135">
        <v>4</v>
      </c>
      <c r="M96" s="135">
        <v>1</v>
      </c>
      <c r="N96" s="149">
        <v>0.15</v>
      </c>
    </row>
    <row r="97" spans="1:13" s="124" customFormat="1" ht="12.75" customHeight="1">
      <c r="A97" s="123"/>
      <c r="B97" s="133"/>
      <c r="C97" s="134"/>
      <c r="D97" s="134"/>
      <c r="E97" s="134"/>
      <c r="F97" s="135"/>
      <c r="G97" s="135"/>
      <c r="H97" s="135"/>
      <c r="I97" s="135"/>
      <c r="J97" s="125"/>
      <c r="K97" s="125"/>
      <c r="L97" s="135"/>
      <c r="M97" s="135"/>
    </row>
    <row r="98" spans="1:13" ht="12.75" customHeight="1">
      <c r="A98" s="111" t="s">
        <v>126</v>
      </c>
      <c r="B98" s="110"/>
      <c r="C98"/>
      <c r="D98"/>
      <c r="E98"/>
      <c r="F98" s="3"/>
      <c r="G98" s="3"/>
      <c r="H98" s="3"/>
      <c r="I98" s="3"/>
      <c r="J98" s="3"/>
      <c r="K98" s="3"/>
      <c r="L98" s="3"/>
      <c r="M98" s="3"/>
    </row>
    <row r="99" spans="1:13" ht="12.75" customHeight="1">
      <c r="A99" s="109"/>
      <c r="B99" s="110"/>
      <c r="C99"/>
      <c r="D99"/>
      <c r="E99"/>
      <c r="F99" s="3"/>
      <c r="G99" s="3"/>
      <c r="H99" s="3"/>
      <c r="I99" s="3"/>
      <c r="J99" s="3"/>
      <c r="K99" s="3"/>
      <c r="L99" s="3"/>
      <c r="M99" s="3"/>
    </row>
    <row r="100" spans="1:14" ht="12.75" customHeight="1">
      <c r="A100" s="109"/>
      <c r="B100" s="110" t="s">
        <v>127</v>
      </c>
      <c r="C100"/>
      <c r="D100" t="s">
        <v>128</v>
      </c>
      <c r="E100"/>
      <c r="F100" s="3"/>
      <c r="G100" s="3"/>
      <c r="H100" s="3"/>
      <c r="I100" s="3"/>
      <c r="J100" s="3">
        <v>6</v>
      </c>
      <c r="K100" s="3">
        <v>45</v>
      </c>
      <c r="L100" s="3"/>
      <c r="M100" s="3">
        <v>16</v>
      </c>
      <c r="N100" s="149">
        <v>0.15</v>
      </c>
    </row>
    <row r="101" spans="1:14" ht="12.75" customHeight="1">
      <c r="A101" s="109"/>
      <c r="B101" s="110"/>
      <c r="C101"/>
      <c r="D101" t="s">
        <v>129</v>
      </c>
      <c r="E101"/>
      <c r="F101" s="3"/>
      <c r="G101" s="3"/>
      <c r="H101" s="3"/>
      <c r="I101" s="3"/>
      <c r="J101" s="3">
        <v>1</v>
      </c>
      <c r="K101" s="3">
        <v>5</v>
      </c>
      <c r="L101" s="3"/>
      <c r="M101" s="3"/>
      <c r="N101" s="149">
        <v>0.15</v>
      </c>
    </row>
    <row r="102" spans="1:14" ht="12.75" customHeight="1">
      <c r="A102" s="109"/>
      <c r="B102" s="110"/>
      <c r="C102"/>
      <c r="D102" t="s">
        <v>130</v>
      </c>
      <c r="E102"/>
      <c r="F102" s="3"/>
      <c r="G102" s="3"/>
      <c r="H102" s="3"/>
      <c r="I102" s="3"/>
      <c r="J102" s="3">
        <v>8</v>
      </c>
      <c r="K102" s="3"/>
      <c r="L102" s="3">
        <v>60</v>
      </c>
      <c r="M102" s="3">
        <v>1</v>
      </c>
      <c r="N102" s="149">
        <v>0.15</v>
      </c>
    </row>
    <row r="103" spans="1:14" ht="12.75" customHeight="1">
      <c r="A103" s="109">
        <v>419</v>
      </c>
      <c r="B103" s="110" t="s">
        <v>89</v>
      </c>
      <c r="C103"/>
      <c r="D103" t="s">
        <v>128</v>
      </c>
      <c r="E103"/>
      <c r="F103" s="3"/>
      <c r="G103" s="3"/>
      <c r="H103" s="3"/>
      <c r="I103" s="3"/>
      <c r="J103" s="3">
        <v>2</v>
      </c>
      <c r="K103" s="3">
        <v>17</v>
      </c>
      <c r="L103" s="3"/>
      <c r="M103" s="3">
        <v>2</v>
      </c>
      <c r="N103" s="149">
        <v>0.15</v>
      </c>
    </row>
    <row r="104" spans="1:14" ht="12.75" customHeight="1">
      <c r="A104" s="109"/>
      <c r="B104" s="110"/>
      <c r="C104"/>
      <c r="D104" t="s">
        <v>90</v>
      </c>
      <c r="E104"/>
      <c r="F104" s="3"/>
      <c r="G104" s="3"/>
      <c r="H104" s="3"/>
      <c r="I104" s="3"/>
      <c r="J104" s="3">
        <v>1</v>
      </c>
      <c r="K104" s="3">
        <v>3</v>
      </c>
      <c r="L104" s="3"/>
      <c r="M104" s="3"/>
      <c r="N104" s="149">
        <v>0.15</v>
      </c>
    </row>
    <row r="105" spans="1:14" ht="12.75" customHeight="1">
      <c r="A105" s="109"/>
      <c r="B105" s="110"/>
      <c r="C105"/>
      <c r="D105" t="s">
        <v>130</v>
      </c>
      <c r="E105"/>
      <c r="F105" s="3"/>
      <c r="G105" s="3"/>
      <c r="H105" s="3"/>
      <c r="I105" s="3"/>
      <c r="J105" s="3"/>
      <c r="K105" s="3"/>
      <c r="L105" s="3">
        <v>12</v>
      </c>
      <c r="M105" s="3">
        <v>0.2</v>
      </c>
      <c r="N105" s="149">
        <v>0.15</v>
      </c>
    </row>
    <row r="106" spans="1:14" ht="12.75" customHeight="1">
      <c r="A106" s="109" t="s">
        <v>92</v>
      </c>
      <c r="B106" s="110" t="s">
        <v>93</v>
      </c>
      <c r="C106"/>
      <c r="D106" t="s">
        <v>128</v>
      </c>
      <c r="E106"/>
      <c r="F106" s="3"/>
      <c r="G106" s="3"/>
      <c r="H106" s="3"/>
      <c r="I106" s="3"/>
      <c r="J106" s="3">
        <v>6</v>
      </c>
      <c r="K106" s="3">
        <v>45</v>
      </c>
      <c r="L106" s="3"/>
      <c r="M106" s="3">
        <v>10</v>
      </c>
      <c r="N106" s="149">
        <v>0.15</v>
      </c>
    </row>
    <row r="107" spans="1:14" ht="12.75" customHeight="1">
      <c r="A107" s="109"/>
      <c r="B107" s="110"/>
      <c r="C107"/>
      <c r="D107" t="s">
        <v>90</v>
      </c>
      <c r="E107"/>
      <c r="F107" s="3"/>
      <c r="G107" s="3"/>
      <c r="H107" s="3"/>
      <c r="I107" s="3"/>
      <c r="J107" s="3">
        <v>1</v>
      </c>
      <c r="K107" s="3">
        <v>5</v>
      </c>
      <c r="L107" s="3"/>
      <c r="M107" s="3"/>
      <c r="N107" s="149">
        <v>0.15</v>
      </c>
    </row>
    <row r="108" spans="1:14" ht="12.75" customHeight="1">
      <c r="A108" s="109"/>
      <c r="B108" s="110"/>
      <c r="C108"/>
      <c r="D108" t="s">
        <v>130</v>
      </c>
      <c r="E108"/>
      <c r="F108" s="3"/>
      <c r="G108" s="3"/>
      <c r="H108" s="3"/>
      <c r="I108" s="3"/>
      <c r="J108" s="3">
        <v>8</v>
      </c>
      <c r="K108" s="3"/>
      <c r="L108" s="3">
        <v>60</v>
      </c>
      <c r="M108" s="3">
        <v>1</v>
      </c>
      <c r="N108" s="149">
        <v>0.15</v>
      </c>
    </row>
    <row r="109" spans="1:14" ht="12.75" customHeight="1">
      <c r="A109" s="109">
        <v>440</v>
      </c>
      <c r="B109" s="110" t="s">
        <v>122</v>
      </c>
      <c r="C109"/>
      <c r="D109" t="s">
        <v>128</v>
      </c>
      <c r="E109"/>
      <c r="F109" s="3"/>
      <c r="G109" s="3"/>
      <c r="H109" s="3"/>
      <c r="I109" s="3"/>
      <c r="J109" s="3">
        <v>2</v>
      </c>
      <c r="K109" s="3">
        <v>13</v>
      </c>
      <c r="L109" s="3"/>
      <c r="M109" s="3">
        <v>2</v>
      </c>
      <c r="N109" s="149">
        <v>0.15</v>
      </c>
    </row>
    <row r="110" spans="1:14" ht="12.75" customHeight="1">
      <c r="A110" s="109"/>
      <c r="B110" s="110"/>
      <c r="C110"/>
      <c r="D110" t="s">
        <v>90</v>
      </c>
      <c r="E110"/>
      <c r="F110" s="3"/>
      <c r="G110" s="3"/>
      <c r="H110" s="3"/>
      <c r="I110" s="3"/>
      <c r="J110" s="3">
        <v>1</v>
      </c>
      <c r="K110" s="3">
        <v>3</v>
      </c>
      <c r="L110" s="3"/>
      <c r="M110" s="3"/>
      <c r="N110" s="149">
        <v>0.15</v>
      </c>
    </row>
    <row r="111" spans="1:14" ht="12.75" customHeight="1">
      <c r="A111" s="109"/>
      <c r="B111" s="110"/>
      <c r="C111"/>
      <c r="D111" t="s">
        <v>130</v>
      </c>
      <c r="E111"/>
      <c r="F111" s="3"/>
      <c r="G111" s="3"/>
      <c r="H111" s="3"/>
      <c r="I111" s="3"/>
      <c r="J111" s="3"/>
      <c r="K111" s="3"/>
      <c r="L111" s="3">
        <v>15</v>
      </c>
      <c r="M111" s="3">
        <v>1.5</v>
      </c>
      <c r="N111" s="149">
        <v>0.15</v>
      </c>
    </row>
    <row r="112" spans="1:14" ht="12.75" customHeight="1">
      <c r="A112" s="109" t="s">
        <v>95</v>
      </c>
      <c r="B112" s="110" t="s">
        <v>96</v>
      </c>
      <c r="C112"/>
      <c r="D112" t="s">
        <v>128</v>
      </c>
      <c r="E112"/>
      <c r="F112" s="3"/>
      <c r="G112" s="3"/>
      <c r="H112" s="3"/>
      <c r="I112" s="3"/>
      <c r="J112" s="3">
        <v>6</v>
      </c>
      <c r="K112" s="3">
        <v>46</v>
      </c>
      <c r="L112" s="3"/>
      <c r="M112" s="3">
        <v>5</v>
      </c>
      <c r="N112" s="149">
        <v>0.15</v>
      </c>
    </row>
    <row r="113" spans="1:14" ht="12.75" customHeight="1">
      <c r="A113" s="109"/>
      <c r="B113" s="110"/>
      <c r="C113"/>
      <c r="D113" t="s">
        <v>90</v>
      </c>
      <c r="E113"/>
      <c r="F113" s="3"/>
      <c r="G113" s="3"/>
      <c r="H113" s="3"/>
      <c r="I113" s="3"/>
      <c r="J113" s="3">
        <v>1</v>
      </c>
      <c r="K113" s="3">
        <v>5</v>
      </c>
      <c r="L113" s="3"/>
      <c r="M113" s="3"/>
      <c r="N113" s="149">
        <v>0.15</v>
      </c>
    </row>
    <row r="114" spans="1:14" ht="12.75" customHeight="1">
      <c r="A114" s="109"/>
      <c r="B114" s="110"/>
      <c r="C114"/>
      <c r="D114" t="s">
        <v>130</v>
      </c>
      <c r="E114"/>
      <c r="F114" s="3"/>
      <c r="G114" s="3"/>
      <c r="H114" s="3"/>
      <c r="I114" s="3"/>
      <c r="J114" s="3"/>
      <c r="K114" s="3"/>
      <c r="L114" s="3">
        <v>45</v>
      </c>
      <c r="M114" s="3">
        <v>1</v>
      </c>
      <c r="N114" s="149">
        <v>0.15</v>
      </c>
    </row>
    <row r="115" spans="1:14" ht="12.75" customHeight="1">
      <c r="A115" s="109" t="s">
        <v>97</v>
      </c>
      <c r="B115" s="110" t="s">
        <v>98</v>
      </c>
      <c r="C115"/>
      <c r="D115" t="s">
        <v>128</v>
      </c>
      <c r="E115"/>
      <c r="F115" s="3"/>
      <c r="G115" s="3"/>
      <c r="H115" s="3"/>
      <c r="I115" s="3"/>
      <c r="J115" s="3">
        <v>2</v>
      </c>
      <c r="K115" s="3">
        <v>17</v>
      </c>
      <c r="L115" s="3"/>
      <c r="M115" s="3">
        <v>2</v>
      </c>
      <c r="N115" s="149">
        <v>0.15</v>
      </c>
    </row>
    <row r="116" spans="1:14" ht="12.75" customHeight="1">
      <c r="A116" s="109"/>
      <c r="B116" s="110"/>
      <c r="C116"/>
      <c r="D116" t="s">
        <v>90</v>
      </c>
      <c r="E116"/>
      <c r="F116" s="3"/>
      <c r="G116" s="3"/>
      <c r="H116" s="3"/>
      <c r="I116" s="3"/>
      <c r="J116" s="3">
        <v>1</v>
      </c>
      <c r="K116" s="3">
        <v>3</v>
      </c>
      <c r="L116" s="3"/>
      <c r="M116" s="3"/>
      <c r="N116" s="149">
        <v>0.15</v>
      </c>
    </row>
    <row r="117" spans="1:14" ht="12.75" customHeight="1">
      <c r="A117" s="109"/>
      <c r="B117" s="110"/>
      <c r="C117"/>
      <c r="D117" t="s">
        <v>130</v>
      </c>
      <c r="E117"/>
      <c r="F117" s="3"/>
      <c r="G117" s="3"/>
      <c r="H117" s="3"/>
      <c r="I117" s="3"/>
      <c r="J117" s="3"/>
      <c r="K117" s="3"/>
      <c r="L117" s="3">
        <v>15</v>
      </c>
      <c r="M117" s="3">
        <v>0.5</v>
      </c>
      <c r="N117" s="149">
        <v>0.15</v>
      </c>
    </row>
    <row r="118" spans="1:14" ht="12.75" customHeight="1">
      <c r="A118" s="109">
        <v>449</v>
      </c>
      <c r="B118" s="110" t="s">
        <v>99</v>
      </c>
      <c r="C118"/>
      <c r="D118" t="s">
        <v>128</v>
      </c>
      <c r="E118"/>
      <c r="F118" s="3"/>
      <c r="G118" s="3"/>
      <c r="H118" s="3"/>
      <c r="I118" s="3"/>
      <c r="J118" s="3">
        <v>6</v>
      </c>
      <c r="K118" s="3">
        <v>45</v>
      </c>
      <c r="L118" s="3"/>
      <c r="M118" s="3">
        <v>8</v>
      </c>
      <c r="N118" s="149">
        <v>0.15</v>
      </c>
    </row>
    <row r="119" spans="1:14" ht="12.75" customHeight="1">
      <c r="A119" s="109"/>
      <c r="B119" s="110"/>
      <c r="C119"/>
      <c r="D119" t="s">
        <v>90</v>
      </c>
      <c r="E119"/>
      <c r="F119" s="3"/>
      <c r="G119" s="3"/>
      <c r="H119" s="3"/>
      <c r="I119" s="3"/>
      <c r="J119" s="3">
        <v>1</v>
      </c>
      <c r="K119" s="3">
        <v>5</v>
      </c>
      <c r="L119" s="3"/>
      <c r="M119" s="3"/>
      <c r="N119" s="149">
        <v>0.15</v>
      </c>
    </row>
    <row r="120" spans="1:14" ht="12.75" customHeight="1">
      <c r="A120" s="109"/>
      <c r="B120" s="110"/>
      <c r="C120"/>
      <c r="D120" t="s">
        <v>130</v>
      </c>
      <c r="E120"/>
      <c r="F120" s="3"/>
      <c r="G120" s="3"/>
      <c r="H120" s="3"/>
      <c r="I120" s="3"/>
      <c r="J120" s="3"/>
      <c r="K120" s="3"/>
      <c r="L120" s="3">
        <v>30</v>
      </c>
      <c r="M120" s="3">
        <v>3</v>
      </c>
      <c r="N120" s="149">
        <v>0.15</v>
      </c>
    </row>
    <row r="121" spans="1:14" ht="12.75" customHeight="1">
      <c r="A121" s="109">
        <v>488</v>
      </c>
      <c r="B121" s="110" t="s">
        <v>131</v>
      </c>
      <c r="C121"/>
      <c r="D121" t="s">
        <v>128</v>
      </c>
      <c r="E121"/>
      <c r="F121" s="3"/>
      <c r="G121" s="3"/>
      <c r="H121" s="3"/>
      <c r="I121" s="3"/>
      <c r="J121" s="3">
        <v>3</v>
      </c>
      <c r="K121" s="3">
        <v>20</v>
      </c>
      <c r="L121" s="3"/>
      <c r="M121" s="3">
        <v>2</v>
      </c>
      <c r="N121" s="149">
        <v>0.15</v>
      </c>
    </row>
    <row r="122" spans="1:14" ht="12.75" customHeight="1">
      <c r="A122" s="109"/>
      <c r="B122" s="110"/>
      <c r="C122"/>
      <c r="D122" t="s">
        <v>90</v>
      </c>
      <c r="E122"/>
      <c r="F122" s="3"/>
      <c r="G122" s="3"/>
      <c r="H122" s="3"/>
      <c r="I122" s="3"/>
      <c r="J122" s="3">
        <v>1</v>
      </c>
      <c r="K122" s="3">
        <v>5</v>
      </c>
      <c r="L122" s="3"/>
      <c r="M122" s="3"/>
      <c r="N122" s="149">
        <v>0.15</v>
      </c>
    </row>
    <row r="123" spans="1:14" ht="12.75" customHeight="1">
      <c r="A123" s="109"/>
      <c r="B123" s="110"/>
      <c r="C123"/>
      <c r="D123" t="s">
        <v>130</v>
      </c>
      <c r="E123"/>
      <c r="F123" s="3"/>
      <c r="G123" s="3"/>
      <c r="H123" s="3"/>
      <c r="I123" s="3"/>
      <c r="J123" s="3"/>
      <c r="K123" s="3"/>
      <c r="L123" s="3">
        <v>21</v>
      </c>
      <c r="M123" s="3">
        <v>2</v>
      </c>
      <c r="N123" s="149">
        <v>0.15</v>
      </c>
    </row>
    <row r="124" spans="1:14" ht="12.75" customHeight="1">
      <c r="A124" s="109"/>
      <c r="B124" s="110" t="s">
        <v>103</v>
      </c>
      <c r="C124"/>
      <c r="D124" t="s">
        <v>128</v>
      </c>
      <c r="E124"/>
      <c r="F124" s="3"/>
      <c r="G124" s="3"/>
      <c r="H124" s="3"/>
      <c r="I124" s="3"/>
      <c r="J124" s="3">
        <v>3</v>
      </c>
      <c r="K124" s="3">
        <v>20</v>
      </c>
      <c r="L124" s="3"/>
      <c r="M124" s="3">
        <v>2</v>
      </c>
      <c r="N124" s="149">
        <v>0.15</v>
      </c>
    </row>
    <row r="125" spans="1:14" ht="12.75" customHeight="1">
      <c r="A125" s="109"/>
      <c r="B125" s="110"/>
      <c r="C125"/>
      <c r="D125" t="s">
        <v>90</v>
      </c>
      <c r="E125"/>
      <c r="F125" s="3"/>
      <c r="G125" s="3"/>
      <c r="H125" s="3"/>
      <c r="I125" s="3"/>
      <c r="J125" s="3">
        <v>1</v>
      </c>
      <c r="K125" s="3">
        <v>5</v>
      </c>
      <c r="L125" s="3"/>
      <c r="M125" s="3"/>
      <c r="N125" s="149">
        <v>0.15</v>
      </c>
    </row>
    <row r="126" spans="1:14" ht="12.75" customHeight="1">
      <c r="A126" s="109"/>
      <c r="B126" s="110"/>
      <c r="C126"/>
      <c r="D126" t="s">
        <v>130</v>
      </c>
      <c r="E126"/>
      <c r="F126" s="3"/>
      <c r="G126" s="3"/>
      <c r="H126" s="3"/>
      <c r="I126" s="3"/>
      <c r="J126" s="3"/>
      <c r="K126" s="3"/>
      <c r="L126" s="3">
        <v>20</v>
      </c>
      <c r="M126" s="3">
        <v>2</v>
      </c>
      <c r="N126" s="149">
        <v>0.15</v>
      </c>
    </row>
    <row r="127" spans="1:14" ht="12.75" customHeight="1">
      <c r="A127" s="109"/>
      <c r="B127" s="110" t="s">
        <v>104</v>
      </c>
      <c r="C127"/>
      <c r="D127" t="s">
        <v>128</v>
      </c>
      <c r="E127"/>
      <c r="F127" s="3"/>
      <c r="G127" s="3"/>
      <c r="H127" s="3"/>
      <c r="I127" s="3"/>
      <c r="J127" s="3">
        <v>3</v>
      </c>
      <c r="K127" s="3">
        <v>20</v>
      </c>
      <c r="L127" s="3"/>
      <c r="M127" s="3">
        <v>2</v>
      </c>
      <c r="N127" s="149">
        <v>0.15</v>
      </c>
    </row>
    <row r="128" spans="1:14" ht="12.75" customHeight="1">
      <c r="A128" s="109"/>
      <c r="B128" s="110"/>
      <c r="C128"/>
      <c r="D128" t="s">
        <v>90</v>
      </c>
      <c r="E128"/>
      <c r="F128" s="3"/>
      <c r="G128" s="3"/>
      <c r="H128" s="3"/>
      <c r="I128" s="3"/>
      <c r="J128" s="3">
        <v>1</v>
      </c>
      <c r="K128" s="3">
        <v>5</v>
      </c>
      <c r="L128" s="3"/>
      <c r="M128" s="3"/>
      <c r="N128" s="149">
        <v>0.15</v>
      </c>
    </row>
    <row r="129" spans="1:14" ht="12.75" customHeight="1">
      <c r="A129" s="109"/>
      <c r="B129" s="110"/>
      <c r="C129"/>
      <c r="D129" t="s">
        <v>130</v>
      </c>
      <c r="E129"/>
      <c r="F129" s="3"/>
      <c r="G129" s="3"/>
      <c r="H129" s="3"/>
      <c r="I129" s="3"/>
      <c r="J129" s="3"/>
      <c r="K129" s="3"/>
      <c r="L129" s="3">
        <v>20</v>
      </c>
      <c r="M129" s="3">
        <v>2</v>
      </c>
      <c r="N129" s="149">
        <v>0.15</v>
      </c>
    </row>
    <row r="130" spans="1:14" ht="12.75" customHeight="1">
      <c r="A130" s="109"/>
      <c r="B130" s="110" t="s">
        <v>105</v>
      </c>
      <c r="C130"/>
      <c r="D130" t="s">
        <v>128</v>
      </c>
      <c r="E130"/>
      <c r="F130" s="3"/>
      <c r="G130" s="3"/>
      <c r="H130" s="3"/>
      <c r="I130" s="3"/>
      <c r="J130" s="3">
        <v>1</v>
      </c>
      <c r="K130" s="3">
        <v>13</v>
      </c>
      <c r="L130" s="3"/>
      <c r="M130" s="3"/>
      <c r="N130" s="149">
        <v>0.15</v>
      </c>
    </row>
    <row r="131" spans="1:14" ht="12.75" customHeight="1">
      <c r="A131" s="109"/>
      <c r="B131" s="110"/>
      <c r="C131"/>
      <c r="D131" t="s">
        <v>90</v>
      </c>
      <c r="E131"/>
      <c r="F131" s="3"/>
      <c r="G131" s="3"/>
      <c r="H131" s="3"/>
      <c r="I131" s="3"/>
      <c r="J131" s="3">
        <v>1</v>
      </c>
      <c r="K131" s="3">
        <v>3</v>
      </c>
      <c r="L131" s="3"/>
      <c r="M131" s="3">
        <v>2</v>
      </c>
      <c r="N131" s="149">
        <v>0.15</v>
      </c>
    </row>
    <row r="132" spans="1:14" ht="12.75" customHeight="1">
      <c r="A132" s="109"/>
      <c r="B132" s="110"/>
      <c r="C132"/>
      <c r="D132" t="s">
        <v>130</v>
      </c>
      <c r="E132"/>
      <c r="F132" s="3"/>
      <c r="G132" s="3"/>
      <c r="H132" s="3"/>
      <c r="I132" s="3"/>
      <c r="J132" s="3"/>
      <c r="K132" s="3"/>
      <c r="L132" s="3">
        <v>14</v>
      </c>
      <c r="M132" s="3">
        <v>1.4</v>
      </c>
      <c r="N132" s="149">
        <v>0.15</v>
      </c>
    </row>
    <row r="133" spans="1:14" ht="12.75" customHeight="1">
      <c r="A133" s="109"/>
      <c r="B133" s="110" t="s">
        <v>132</v>
      </c>
      <c r="C133"/>
      <c r="D133" t="s">
        <v>128</v>
      </c>
      <c r="E133"/>
      <c r="F133" s="3"/>
      <c r="G133" s="3"/>
      <c r="H133" s="3"/>
      <c r="I133" s="3"/>
      <c r="J133" s="3">
        <v>2</v>
      </c>
      <c r="K133" s="3">
        <v>12</v>
      </c>
      <c r="L133" s="3"/>
      <c r="M133" s="3">
        <v>2</v>
      </c>
      <c r="N133" s="149">
        <v>0.15</v>
      </c>
    </row>
    <row r="134" spans="1:14" ht="12.75" customHeight="1">
      <c r="A134" s="109"/>
      <c r="B134" s="110"/>
      <c r="C134"/>
      <c r="D134" t="s">
        <v>90</v>
      </c>
      <c r="E134"/>
      <c r="F134" s="3"/>
      <c r="G134" s="3"/>
      <c r="H134" s="3"/>
      <c r="I134" s="3"/>
      <c r="J134" s="3">
        <v>1</v>
      </c>
      <c r="K134" s="3">
        <v>3</v>
      </c>
      <c r="L134" s="3"/>
      <c r="M134" s="3"/>
      <c r="N134" s="149">
        <v>0.15</v>
      </c>
    </row>
    <row r="135" spans="1:14" ht="12.75" customHeight="1">
      <c r="A135" s="109"/>
      <c r="B135" s="110"/>
      <c r="C135"/>
      <c r="D135" t="s">
        <v>130</v>
      </c>
      <c r="E135"/>
      <c r="F135" s="3"/>
      <c r="G135" s="3"/>
      <c r="H135" s="3"/>
      <c r="I135" s="3"/>
      <c r="J135" s="3"/>
      <c r="K135" s="3"/>
      <c r="L135" s="3">
        <v>8</v>
      </c>
      <c r="M135" s="3">
        <v>1</v>
      </c>
      <c r="N135" s="149">
        <v>0.15</v>
      </c>
    </row>
    <row r="136" spans="1:14" ht="12.75" customHeight="1">
      <c r="A136" s="109"/>
      <c r="B136" s="110" t="s">
        <v>133</v>
      </c>
      <c r="C136"/>
      <c r="D136" t="s">
        <v>128</v>
      </c>
      <c r="E136"/>
      <c r="F136" s="3"/>
      <c r="G136" s="3"/>
      <c r="H136" s="3"/>
      <c r="I136" s="3"/>
      <c r="J136" s="3">
        <v>3</v>
      </c>
      <c r="K136" s="3">
        <v>24</v>
      </c>
      <c r="L136" s="3"/>
      <c r="M136" s="3">
        <v>8</v>
      </c>
      <c r="N136" s="149">
        <v>0.15</v>
      </c>
    </row>
    <row r="137" spans="1:14" ht="12.75" customHeight="1">
      <c r="A137" s="109"/>
      <c r="B137" s="110"/>
      <c r="C137"/>
      <c r="D137" t="s">
        <v>90</v>
      </c>
      <c r="E137"/>
      <c r="F137" s="3"/>
      <c r="G137" s="3"/>
      <c r="H137" s="3"/>
      <c r="I137" s="3"/>
      <c r="J137" s="3">
        <v>1</v>
      </c>
      <c r="K137" s="3">
        <v>3</v>
      </c>
      <c r="L137" s="3"/>
      <c r="M137" s="3"/>
      <c r="N137" s="149">
        <v>0.15</v>
      </c>
    </row>
    <row r="138" spans="1:14" ht="12.75" customHeight="1">
      <c r="A138" s="109"/>
      <c r="B138" s="110"/>
      <c r="C138"/>
      <c r="D138" t="s">
        <v>130</v>
      </c>
      <c r="E138"/>
      <c r="F138" s="3"/>
      <c r="G138" s="3"/>
      <c r="H138" s="3"/>
      <c r="I138" s="3"/>
      <c r="J138" s="3"/>
      <c r="K138" s="3"/>
      <c r="L138" s="3">
        <v>30</v>
      </c>
      <c r="M138" s="3">
        <v>3</v>
      </c>
      <c r="N138" s="149">
        <v>0.15</v>
      </c>
    </row>
    <row r="139" spans="1:13" ht="12.75" customHeight="1">
      <c r="A139" s="109"/>
      <c r="B139" s="110"/>
      <c r="C139"/>
      <c r="D139"/>
      <c r="E139"/>
      <c r="F139" s="3"/>
      <c r="G139" s="3"/>
      <c r="H139" s="3"/>
      <c r="I139" s="3"/>
      <c r="J139" s="3"/>
      <c r="K139" s="3"/>
      <c r="L139" s="3"/>
      <c r="M139" s="3"/>
    </row>
    <row r="140" spans="1:14" ht="12.75" customHeight="1">
      <c r="A140" s="109" t="s">
        <v>134</v>
      </c>
      <c r="B140" s="110"/>
      <c r="C140"/>
      <c r="D140"/>
      <c r="E140"/>
      <c r="F140" s="3"/>
      <c r="G140" s="3"/>
      <c r="H140" s="3"/>
      <c r="I140" s="3"/>
      <c r="J140" s="3">
        <v>2</v>
      </c>
      <c r="K140" s="3"/>
      <c r="L140" s="3">
        <v>12</v>
      </c>
      <c r="M140" s="3"/>
      <c r="N140" s="149">
        <v>0.15</v>
      </c>
    </row>
    <row r="141" spans="1:13" ht="12.75" customHeight="1">
      <c r="A141" s="109"/>
      <c r="B141" s="110"/>
      <c r="C141"/>
      <c r="D141"/>
      <c r="E141"/>
      <c r="F141" s="3"/>
      <c r="G141" s="3"/>
      <c r="H141" s="3"/>
      <c r="I141" s="3"/>
      <c r="J141" s="3"/>
      <c r="K141" s="3"/>
      <c r="L141" s="3"/>
      <c r="M141" s="3"/>
    </row>
    <row r="142" spans="1:13" ht="12.75" customHeight="1">
      <c r="A142" s="111" t="s">
        <v>135</v>
      </c>
      <c r="B142" s="110"/>
      <c r="C142"/>
      <c r="D142"/>
      <c r="E142"/>
      <c r="F142" s="3"/>
      <c r="G142" s="3"/>
      <c r="H142" s="3"/>
      <c r="I142" s="3"/>
      <c r="J142" s="3"/>
      <c r="K142" s="3"/>
      <c r="L142" s="3"/>
      <c r="M142" s="3"/>
    </row>
    <row r="143" spans="1:13" ht="12.75" customHeight="1">
      <c r="A143" s="109"/>
      <c r="B143" s="110"/>
      <c r="C143"/>
      <c r="D143"/>
      <c r="E143"/>
      <c r="F143" s="3"/>
      <c r="G143" s="3"/>
      <c r="H143" s="3"/>
      <c r="I143" s="3"/>
      <c r="J143" s="3"/>
      <c r="K143" s="3"/>
      <c r="L143" s="3"/>
      <c r="M143" s="3"/>
    </row>
    <row r="144" spans="1:13" ht="12.75" customHeight="1">
      <c r="A144" s="109" t="s">
        <v>136</v>
      </c>
      <c r="B144" s="110"/>
      <c r="C144"/>
      <c r="D144"/>
      <c r="E144"/>
      <c r="F144" s="3"/>
      <c r="G144" s="3"/>
      <c r="H144" s="3"/>
      <c r="I144" s="3"/>
      <c r="J144" s="3"/>
      <c r="K144" s="3"/>
      <c r="L144" s="3"/>
      <c r="M144" s="3"/>
    </row>
    <row r="145" spans="1:14" ht="12.75" customHeight="1">
      <c r="A145" s="109"/>
      <c r="B145" s="110" t="s">
        <v>107</v>
      </c>
      <c r="C145"/>
      <c r="D145" t="s">
        <v>90</v>
      </c>
      <c r="E145"/>
      <c r="F145" s="3"/>
      <c r="G145" s="3"/>
      <c r="H145" s="3"/>
      <c r="I145" s="3">
        <v>10</v>
      </c>
      <c r="J145" s="3"/>
      <c r="K145" s="3"/>
      <c r="L145" s="3"/>
      <c r="M145" s="3"/>
      <c r="N145" s="149">
        <v>0.15</v>
      </c>
    </row>
    <row r="146" spans="1:14" ht="12.75" customHeight="1">
      <c r="A146" s="109"/>
      <c r="B146" s="110"/>
      <c r="C146"/>
      <c r="D146" t="s">
        <v>130</v>
      </c>
      <c r="E146"/>
      <c r="F146" s="3"/>
      <c r="G146" s="3">
        <v>10</v>
      </c>
      <c r="H146" s="3">
        <v>2</v>
      </c>
      <c r="I146" s="3"/>
      <c r="J146" s="3"/>
      <c r="K146" s="3"/>
      <c r="L146" s="3">
        <v>20</v>
      </c>
      <c r="M146" s="3">
        <v>2</v>
      </c>
      <c r="N146" s="149">
        <v>0.15</v>
      </c>
    </row>
    <row r="147" spans="1:14" ht="12.75" customHeight="1">
      <c r="A147" s="109"/>
      <c r="B147" s="110" t="s">
        <v>109</v>
      </c>
      <c r="C147"/>
      <c r="D147" t="s">
        <v>90</v>
      </c>
      <c r="E147"/>
      <c r="F147" s="3"/>
      <c r="G147" s="3"/>
      <c r="H147" s="3"/>
      <c r="I147" s="3">
        <v>5</v>
      </c>
      <c r="J147" s="3"/>
      <c r="K147" s="3"/>
      <c r="L147" s="3"/>
      <c r="M147" s="3"/>
      <c r="N147" s="149">
        <v>0.15</v>
      </c>
    </row>
    <row r="148" spans="1:14" ht="12.75" customHeight="1">
      <c r="A148" s="109"/>
      <c r="B148" s="110"/>
      <c r="C148"/>
      <c r="D148" t="s">
        <v>130</v>
      </c>
      <c r="E148"/>
      <c r="F148" s="3"/>
      <c r="G148" s="3">
        <v>20</v>
      </c>
      <c r="H148" s="3">
        <v>2</v>
      </c>
      <c r="I148" s="3"/>
      <c r="J148" s="3">
        <v>5</v>
      </c>
      <c r="K148" s="3"/>
      <c r="L148" s="3">
        <v>40</v>
      </c>
      <c r="M148" s="3">
        <v>4</v>
      </c>
      <c r="N148" s="149">
        <v>0.15</v>
      </c>
    </row>
    <row r="149" spans="1:14" ht="12.75" customHeight="1">
      <c r="A149" s="109"/>
      <c r="B149" s="110" t="s">
        <v>110</v>
      </c>
      <c r="C149"/>
      <c r="D149" t="s">
        <v>90</v>
      </c>
      <c r="E149"/>
      <c r="F149" s="3"/>
      <c r="G149" s="3"/>
      <c r="H149" s="3"/>
      <c r="I149" s="3">
        <v>5</v>
      </c>
      <c r="J149" s="3"/>
      <c r="K149" s="3"/>
      <c r="L149" s="3"/>
      <c r="M149" s="3"/>
      <c r="N149" s="149">
        <v>0.15</v>
      </c>
    </row>
    <row r="150" spans="1:14" ht="12.75" customHeight="1">
      <c r="A150" s="109"/>
      <c r="B150" s="110"/>
      <c r="C150"/>
      <c r="D150" t="s">
        <v>130</v>
      </c>
      <c r="E150"/>
      <c r="F150" s="3"/>
      <c r="G150" s="3">
        <v>20</v>
      </c>
      <c r="H150" s="3">
        <v>2</v>
      </c>
      <c r="I150" s="3"/>
      <c r="J150" s="3">
        <v>5</v>
      </c>
      <c r="K150" s="3"/>
      <c r="L150" s="3">
        <v>40</v>
      </c>
      <c r="M150" s="3">
        <v>4</v>
      </c>
      <c r="N150" s="149">
        <v>0.15</v>
      </c>
    </row>
    <row r="151" spans="1:14" ht="12.75" customHeight="1">
      <c r="A151" s="109"/>
      <c r="B151" s="110" t="s">
        <v>111</v>
      </c>
      <c r="C151"/>
      <c r="D151" t="s">
        <v>90</v>
      </c>
      <c r="E151"/>
      <c r="F151" s="3"/>
      <c r="G151" s="3"/>
      <c r="H151" s="3"/>
      <c r="I151" s="3">
        <v>5</v>
      </c>
      <c r="J151" s="3"/>
      <c r="K151" s="3"/>
      <c r="L151" s="3"/>
      <c r="M151" s="3"/>
      <c r="N151" s="149">
        <v>0.15</v>
      </c>
    </row>
    <row r="152" spans="1:14" ht="12.75" customHeight="1">
      <c r="A152" s="109"/>
      <c r="B152" s="110"/>
      <c r="C152"/>
      <c r="D152" t="s">
        <v>130</v>
      </c>
      <c r="E152"/>
      <c r="F152" s="3"/>
      <c r="G152" s="3">
        <v>20</v>
      </c>
      <c r="H152" s="3">
        <v>2</v>
      </c>
      <c r="I152" s="3"/>
      <c r="J152" s="3">
        <v>5</v>
      </c>
      <c r="K152" s="3"/>
      <c r="L152" s="3">
        <v>40</v>
      </c>
      <c r="M152" s="3">
        <v>4</v>
      </c>
      <c r="N152" s="149">
        <v>0.15</v>
      </c>
    </row>
    <row r="153" spans="1:14" ht="12.75" customHeight="1">
      <c r="A153" s="109"/>
      <c r="B153" s="110" t="s">
        <v>112</v>
      </c>
      <c r="C153"/>
      <c r="D153" t="s">
        <v>90</v>
      </c>
      <c r="E153"/>
      <c r="F153" s="3"/>
      <c r="G153" s="3"/>
      <c r="H153" s="3"/>
      <c r="I153" s="3">
        <v>5</v>
      </c>
      <c r="J153" s="3"/>
      <c r="K153" s="3"/>
      <c r="L153" s="3"/>
      <c r="M153" s="3"/>
      <c r="N153" s="149">
        <v>0.15</v>
      </c>
    </row>
    <row r="154" spans="1:14" ht="12.75" customHeight="1">
      <c r="A154" s="109"/>
      <c r="B154" s="110"/>
      <c r="C154"/>
      <c r="D154" t="s">
        <v>130</v>
      </c>
      <c r="E154"/>
      <c r="F154" s="3"/>
      <c r="G154" s="3">
        <v>20</v>
      </c>
      <c r="H154" s="3">
        <v>2</v>
      </c>
      <c r="I154" s="3"/>
      <c r="J154" s="3">
        <v>5</v>
      </c>
      <c r="K154" s="3"/>
      <c r="L154" s="3">
        <v>40</v>
      </c>
      <c r="M154" s="3">
        <v>4</v>
      </c>
      <c r="N154" s="149">
        <v>0.15</v>
      </c>
    </row>
    <row r="155" spans="1:14" ht="12.75" customHeight="1">
      <c r="A155" s="109"/>
      <c r="B155" s="110" t="s">
        <v>113</v>
      </c>
      <c r="C155"/>
      <c r="D155" t="s">
        <v>90</v>
      </c>
      <c r="E155"/>
      <c r="F155" s="3"/>
      <c r="G155" s="3"/>
      <c r="H155" s="3"/>
      <c r="I155" s="3">
        <v>5</v>
      </c>
      <c r="J155" s="3"/>
      <c r="K155" s="3"/>
      <c r="L155" s="3"/>
      <c r="M155" s="3"/>
      <c r="N155" s="149">
        <v>0.15</v>
      </c>
    </row>
    <row r="156" spans="1:14" ht="12.75" customHeight="1">
      <c r="A156" s="109"/>
      <c r="B156" s="110"/>
      <c r="C156"/>
      <c r="D156" t="s">
        <v>130</v>
      </c>
      <c r="E156"/>
      <c r="F156" s="3"/>
      <c r="G156" s="3">
        <v>20</v>
      </c>
      <c r="H156" s="3">
        <v>2</v>
      </c>
      <c r="I156" s="3"/>
      <c r="J156" s="3">
        <v>5</v>
      </c>
      <c r="K156" s="3"/>
      <c r="L156" s="3">
        <v>40</v>
      </c>
      <c r="M156" s="3">
        <v>4</v>
      </c>
      <c r="N156" s="149">
        <v>0.15</v>
      </c>
    </row>
    <row r="157" spans="1:14" ht="12.75" customHeight="1">
      <c r="A157" s="109"/>
      <c r="B157" s="110" t="s">
        <v>114</v>
      </c>
      <c r="C157"/>
      <c r="D157" t="s">
        <v>90</v>
      </c>
      <c r="E157"/>
      <c r="F157" s="3"/>
      <c r="G157" s="3"/>
      <c r="H157" s="3"/>
      <c r="I157" s="3">
        <v>5</v>
      </c>
      <c r="J157" s="3"/>
      <c r="K157" s="3"/>
      <c r="L157" s="3"/>
      <c r="M157" s="3"/>
      <c r="N157" s="149">
        <v>0.15</v>
      </c>
    </row>
    <row r="158" spans="1:14" ht="12.75" customHeight="1">
      <c r="A158" s="109"/>
      <c r="B158" s="110"/>
      <c r="C158"/>
      <c r="D158" t="s">
        <v>130</v>
      </c>
      <c r="E158"/>
      <c r="F158" s="3"/>
      <c r="G158" s="3">
        <v>1</v>
      </c>
      <c r="H158" s="3">
        <v>1</v>
      </c>
      <c r="I158" s="3"/>
      <c r="J158" s="3"/>
      <c r="K158" s="3"/>
      <c r="L158" s="3">
        <v>1</v>
      </c>
      <c r="M158" s="3">
        <v>0.1</v>
      </c>
      <c r="N158" s="149">
        <v>0.15</v>
      </c>
    </row>
    <row r="159" spans="1:13" ht="12.75" customHeight="1">
      <c r="A159" s="109" t="s">
        <v>137</v>
      </c>
      <c r="B159" s="110"/>
      <c r="C159"/>
      <c r="D159"/>
      <c r="E159"/>
      <c r="F159" s="3"/>
      <c r="G159" s="3"/>
      <c r="H159" s="3"/>
      <c r="I159" s="3"/>
      <c r="J159" s="3"/>
      <c r="K159" s="3"/>
      <c r="L159" s="3"/>
      <c r="M159" s="3"/>
    </row>
    <row r="160" spans="1:14" ht="12.75" customHeight="1">
      <c r="A160" s="109"/>
      <c r="B160" s="110" t="s">
        <v>118</v>
      </c>
      <c r="C160"/>
      <c r="D160" t="s">
        <v>90</v>
      </c>
      <c r="E160"/>
      <c r="F160" s="3"/>
      <c r="G160" s="3"/>
      <c r="H160" s="3"/>
      <c r="I160" s="3">
        <v>5</v>
      </c>
      <c r="J160" s="3"/>
      <c r="K160" s="3"/>
      <c r="L160" s="3"/>
      <c r="M160" s="3"/>
      <c r="N160" s="149">
        <v>0.15</v>
      </c>
    </row>
    <row r="161" spans="1:14" ht="12.75" customHeight="1">
      <c r="A161" s="109"/>
      <c r="B161" s="110"/>
      <c r="C161"/>
      <c r="D161" t="s">
        <v>130</v>
      </c>
      <c r="E161"/>
      <c r="F161" s="3"/>
      <c r="G161" s="3">
        <v>3</v>
      </c>
      <c r="H161" s="3">
        <v>1</v>
      </c>
      <c r="I161" s="3"/>
      <c r="J161" s="3"/>
      <c r="K161" s="3"/>
      <c r="L161" s="3">
        <v>3</v>
      </c>
      <c r="M161" s="3">
        <v>0.3</v>
      </c>
      <c r="N161" s="149">
        <v>0.15</v>
      </c>
    </row>
    <row r="162" spans="1:13" ht="12.75" customHeight="1">
      <c r="A162" s="109"/>
      <c r="B162" s="110"/>
      <c r="C162"/>
      <c r="D162"/>
      <c r="E162"/>
      <c r="F162" s="3"/>
      <c r="G162" s="3"/>
      <c r="H162" s="3"/>
      <c r="I162" s="3"/>
      <c r="J162" s="3"/>
      <c r="K162" s="3"/>
      <c r="L162" s="3"/>
      <c r="M162" s="3"/>
    </row>
    <row r="163" spans="1:14" ht="12.75" customHeight="1">
      <c r="A163" s="109"/>
      <c r="B163" s="110" t="s">
        <v>105</v>
      </c>
      <c r="C163"/>
      <c r="D163" t="s">
        <v>90</v>
      </c>
      <c r="E163"/>
      <c r="F163" s="3"/>
      <c r="G163" s="3"/>
      <c r="H163" s="3"/>
      <c r="I163" s="3">
        <v>5</v>
      </c>
      <c r="J163" s="3"/>
      <c r="K163" s="3"/>
      <c r="L163" s="3"/>
      <c r="M163" s="3"/>
      <c r="N163" s="149">
        <v>0.15</v>
      </c>
    </row>
    <row r="164" spans="1:14" ht="12.75" customHeight="1">
      <c r="A164" s="109"/>
      <c r="B164" s="110"/>
      <c r="C164"/>
      <c r="D164" t="s">
        <v>130</v>
      </c>
      <c r="E164"/>
      <c r="F164" s="3"/>
      <c r="G164" s="3">
        <v>20</v>
      </c>
      <c r="H164" s="3">
        <v>2</v>
      </c>
      <c r="I164" s="3"/>
      <c r="J164" s="3">
        <v>5</v>
      </c>
      <c r="K164" s="3"/>
      <c r="L164" s="3">
        <v>40</v>
      </c>
      <c r="M164" s="3">
        <v>4</v>
      </c>
      <c r="N164" s="149">
        <v>0.15</v>
      </c>
    </row>
    <row r="165" spans="1:13" ht="12.75" customHeight="1">
      <c r="A165" s="109" t="s">
        <v>138</v>
      </c>
      <c r="B165" s="110"/>
      <c r="C165"/>
      <c r="D165"/>
      <c r="E165"/>
      <c r="F165" s="3"/>
      <c r="G165" s="3"/>
      <c r="H165" s="3"/>
      <c r="I165" s="3"/>
      <c r="J165" s="3"/>
      <c r="K165" s="3"/>
      <c r="L165" s="3"/>
      <c r="M165" s="3"/>
    </row>
    <row r="166" spans="1:13" ht="12.75" customHeight="1">
      <c r="A166" s="109"/>
      <c r="B166" s="137" t="s">
        <v>163</v>
      </c>
      <c r="C166"/>
      <c r="D166"/>
      <c r="E166"/>
      <c r="F166" s="3"/>
      <c r="G166" s="3"/>
      <c r="H166" s="3"/>
      <c r="I166" s="3"/>
      <c r="J166" s="3"/>
      <c r="K166" s="3"/>
      <c r="L166" s="3"/>
      <c r="M166" s="3"/>
    </row>
    <row r="167" spans="1:13" ht="12.75" customHeight="1">
      <c r="A167" s="109"/>
      <c r="B167" s="110"/>
      <c r="C167"/>
      <c r="D167"/>
      <c r="E167"/>
      <c r="F167" s="3"/>
      <c r="G167" s="3"/>
      <c r="H167" s="3"/>
      <c r="I167" s="3"/>
      <c r="J167" s="3"/>
      <c r="K167" s="3"/>
      <c r="L167" s="3"/>
      <c r="M167" s="3"/>
    </row>
    <row r="168" spans="1:14" ht="12.75" customHeight="1">
      <c r="A168" s="109"/>
      <c r="B168" s="110" t="s">
        <v>120</v>
      </c>
      <c r="C168"/>
      <c r="D168" t="s">
        <v>90</v>
      </c>
      <c r="E168"/>
      <c r="F168" s="3"/>
      <c r="G168" s="3"/>
      <c r="H168" s="3"/>
      <c r="I168" s="3">
        <v>5</v>
      </c>
      <c r="J168" s="3"/>
      <c r="K168" s="3"/>
      <c r="L168" s="3"/>
      <c r="M168" s="3"/>
      <c r="N168" s="149">
        <v>0.15</v>
      </c>
    </row>
    <row r="169" spans="1:14" ht="12.75" customHeight="1">
      <c r="A169" s="109"/>
      <c r="B169" s="110"/>
      <c r="C169"/>
      <c r="D169" t="s">
        <v>130</v>
      </c>
      <c r="E169"/>
      <c r="F169" s="3"/>
      <c r="G169" s="3">
        <v>20</v>
      </c>
      <c r="H169" s="3">
        <v>2</v>
      </c>
      <c r="I169" s="3"/>
      <c r="J169" s="3">
        <v>5</v>
      </c>
      <c r="K169" s="3"/>
      <c r="L169" s="3">
        <v>40</v>
      </c>
      <c r="M169" s="3">
        <v>4</v>
      </c>
      <c r="N169" s="149">
        <v>0.15</v>
      </c>
    </row>
    <row r="170" spans="1:14" ht="12.75" customHeight="1">
      <c r="A170" s="109"/>
      <c r="B170" s="110" t="s">
        <v>123</v>
      </c>
      <c r="C170"/>
      <c r="D170" t="s">
        <v>38</v>
      </c>
      <c r="E170"/>
      <c r="F170" s="3"/>
      <c r="G170" s="3"/>
      <c r="H170" s="3"/>
      <c r="I170" s="3">
        <v>10</v>
      </c>
      <c r="J170" s="3"/>
      <c r="K170" s="3">
        <v>10</v>
      </c>
      <c r="L170" s="3"/>
      <c r="M170" s="3"/>
      <c r="N170" s="149">
        <v>0.15</v>
      </c>
    </row>
    <row r="171" spans="1:14" ht="12.75" customHeight="1">
      <c r="A171" s="109"/>
      <c r="B171" s="110"/>
      <c r="C171"/>
      <c r="D171" t="s">
        <v>39</v>
      </c>
      <c r="E171"/>
      <c r="F171" s="3"/>
      <c r="G171" s="3"/>
      <c r="H171" s="3"/>
      <c r="I171" s="3">
        <v>10</v>
      </c>
      <c r="J171" s="3"/>
      <c r="K171" s="3">
        <v>10</v>
      </c>
      <c r="L171" s="3"/>
      <c r="M171" s="3"/>
      <c r="N171" s="149">
        <v>0.15</v>
      </c>
    </row>
    <row r="172" spans="1:14" ht="12.75" customHeight="1">
      <c r="A172" s="109"/>
      <c r="B172" s="110"/>
      <c r="C172"/>
      <c r="D172" t="s">
        <v>90</v>
      </c>
      <c r="E172"/>
      <c r="F172" s="3"/>
      <c r="G172" s="3"/>
      <c r="H172" s="3"/>
      <c r="I172" s="3">
        <v>1</v>
      </c>
      <c r="J172" s="3"/>
      <c r="K172" s="3">
        <v>5</v>
      </c>
      <c r="L172" s="3"/>
      <c r="M172" s="3"/>
      <c r="N172" s="149">
        <v>0.15</v>
      </c>
    </row>
    <row r="173" spans="1:14" ht="12.75" customHeight="1">
      <c r="A173" s="109"/>
      <c r="B173" s="110"/>
      <c r="C173"/>
      <c r="D173" t="s">
        <v>139</v>
      </c>
      <c r="E173"/>
      <c r="F173" s="3"/>
      <c r="G173" s="3"/>
      <c r="H173" s="3"/>
      <c r="I173" s="3">
        <v>1</v>
      </c>
      <c r="J173" s="3"/>
      <c r="K173" s="3"/>
      <c r="L173" s="3"/>
      <c r="M173" s="3">
        <v>8</v>
      </c>
      <c r="N173" s="149">
        <v>0.15</v>
      </c>
    </row>
    <row r="174" spans="1:14" ht="12.75" customHeight="1">
      <c r="A174" s="109"/>
      <c r="B174" s="110"/>
      <c r="C174"/>
      <c r="D174" t="s">
        <v>130</v>
      </c>
      <c r="E174"/>
      <c r="F174" s="3"/>
      <c r="G174" s="3">
        <v>20</v>
      </c>
      <c r="H174" s="3">
        <v>2</v>
      </c>
      <c r="I174" s="3"/>
      <c r="J174" s="3"/>
      <c r="K174" s="3"/>
      <c r="L174" s="3">
        <v>40</v>
      </c>
      <c r="M174" s="3">
        <v>4</v>
      </c>
      <c r="N174" s="149">
        <v>0.15</v>
      </c>
    </row>
    <row r="175" spans="1:13" ht="12.75" customHeight="1">
      <c r="A175" s="109"/>
      <c r="B175" s="110"/>
      <c r="C175"/>
      <c r="D175"/>
      <c r="E175"/>
      <c r="F175" s="3"/>
      <c r="G175" s="3"/>
      <c r="H175" s="3"/>
      <c r="I175" s="3"/>
      <c r="J175" s="3"/>
      <c r="K175" s="3"/>
      <c r="L175" s="3"/>
      <c r="M175" s="3"/>
    </row>
    <row r="176" spans="1:14" s="134" customFormat="1" ht="25.5" customHeight="1">
      <c r="A176" s="136"/>
      <c r="B176" s="133" t="s">
        <v>164</v>
      </c>
      <c r="D176" s="134" t="s">
        <v>38</v>
      </c>
      <c r="F176" s="135"/>
      <c r="G176" s="135"/>
      <c r="H176" s="135"/>
      <c r="I176" s="135">
        <v>20</v>
      </c>
      <c r="J176" s="135"/>
      <c r="K176" s="135"/>
      <c r="L176" s="135"/>
      <c r="M176" s="135"/>
      <c r="N176" s="149">
        <v>0.15</v>
      </c>
    </row>
    <row r="177" spans="1:14" s="134" customFormat="1" ht="12.75" customHeight="1">
      <c r="A177" s="136"/>
      <c r="B177" s="133"/>
      <c r="D177" s="134" t="s">
        <v>39</v>
      </c>
      <c r="F177" s="135"/>
      <c r="G177" s="135"/>
      <c r="H177" s="135"/>
      <c r="I177" s="135">
        <v>20</v>
      </c>
      <c r="J177" s="135"/>
      <c r="K177" s="135"/>
      <c r="L177" s="135"/>
      <c r="M177" s="135"/>
      <c r="N177" s="149">
        <v>0.15</v>
      </c>
    </row>
    <row r="178" spans="1:14" s="134" customFormat="1" ht="12.75" customHeight="1">
      <c r="A178" s="136"/>
      <c r="B178" s="133"/>
      <c r="D178" s="134" t="s">
        <v>90</v>
      </c>
      <c r="F178" s="135"/>
      <c r="G178" s="135"/>
      <c r="H178" s="135"/>
      <c r="I178" s="135">
        <v>10</v>
      </c>
      <c r="J178" s="135"/>
      <c r="K178" s="135"/>
      <c r="L178" s="135"/>
      <c r="M178" s="135"/>
      <c r="N178" s="149">
        <v>0.15</v>
      </c>
    </row>
    <row r="179" spans="1:14" s="134" customFormat="1" ht="12.75" customHeight="1">
      <c r="A179" s="136"/>
      <c r="B179" s="133"/>
      <c r="D179" s="134" t="s">
        <v>139</v>
      </c>
      <c r="F179" s="135"/>
      <c r="G179" s="135"/>
      <c r="H179" s="135"/>
      <c r="I179" s="135"/>
      <c r="J179" s="135"/>
      <c r="K179" s="135"/>
      <c r="L179" s="135"/>
      <c r="M179" s="135">
        <v>14</v>
      </c>
      <c r="N179" s="149">
        <v>0.15</v>
      </c>
    </row>
    <row r="180" spans="1:14" s="134" customFormat="1" ht="12.75" customHeight="1">
      <c r="A180" s="136"/>
      <c r="B180" s="133"/>
      <c r="D180" s="134" t="s">
        <v>130</v>
      </c>
      <c r="F180" s="135"/>
      <c r="G180" s="135">
        <v>50</v>
      </c>
      <c r="H180" s="135">
        <v>2</v>
      </c>
      <c r="I180" s="135"/>
      <c r="J180" s="135">
        <v>13</v>
      </c>
      <c r="K180" s="135"/>
      <c r="L180" s="135">
        <v>100</v>
      </c>
      <c r="M180" s="135"/>
      <c r="N180" s="149">
        <v>0.15</v>
      </c>
    </row>
    <row r="181" spans="1:13" ht="12.75" customHeight="1">
      <c r="A181" s="109"/>
      <c r="B181" s="110"/>
      <c r="C181"/>
      <c r="D181"/>
      <c r="E181"/>
      <c r="F181" s="3"/>
      <c r="G181" s="3"/>
      <c r="H181" s="3"/>
      <c r="I181" s="3"/>
      <c r="J181" s="3"/>
      <c r="K181" s="3"/>
      <c r="L181" s="3"/>
      <c r="M181" s="3"/>
    </row>
    <row r="182" spans="1:13" ht="12.75" customHeight="1">
      <c r="A182" s="109" t="s">
        <v>140</v>
      </c>
      <c r="B182" s="110"/>
      <c r="C182"/>
      <c r="D182"/>
      <c r="E182"/>
      <c r="F182" s="3"/>
      <c r="G182" s="3"/>
      <c r="H182" s="3"/>
      <c r="I182" s="3"/>
      <c r="J182" s="3"/>
      <c r="K182" s="3"/>
      <c r="L182" s="3"/>
      <c r="M182" s="3"/>
    </row>
    <row r="183" spans="1:14" ht="12.75" customHeight="1">
      <c r="A183" s="109"/>
      <c r="B183" s="110" t="s">
        <v>122</v>
      </c>
      <c r="C183"/>
      <c r="D183" t="s">
        <v>128</v>
      </c>
      <c r="E183"/>
      <c r="F183" s="3"/>
      <c r="G183" s="3"/>
      <c r="H183" s="3"/>
      <c r="I183" s="3">
        <v>5</v>
      </c>
      <c r="J183" s="3"/>
      <c r="K183" s="3">
        <v>10</v>
      </c>
      <c r="L183" s="3"/>
      <c r="M183" s="3"/>
      <c r="N183" s="149">
        <v>0.15</v>
      </c>
    </row>
    <row r="184" spans="1:14" ht="12.75" customHeight="1">
      <c r="A184" s="109"/>
      <c r="B184" s="110"/>
      <c r="C184"/>
      <c r="D184" t="s">
        <v>90</v>
      </c>
      <c r="E184"/>
      <c r="F184" s="3"/>
      <c r="G184" s="3"/>
      <c r="H184" s="3"/>
      <c r="I184" s="3">
        <v>1</v>
      </c>
      <c r="J184" s="3"/>
      <c r="K184" s="3">
        <v>3</v>
      </c>
      <c r="L184" s="3"/>
      <c r="M184" s="3"/>
      <c r="N184" s="149">
        <v>0.15</v>
      </c>
    </row>
    <row r="185" spans="1:14" ht="12.75" customHeight="1">
      <c r="A185" s="109"/>
      <c r="B185" s="110"/>
      <c r="C185"/>
      <c r="D185" t="s">
        <v>139</v>
      </c>
      <c r="E185"/>
      <c r="F185" s="3"/>
      <c r="G185" s="3"/>
      <c r="H185" s="3"/>
      <c r="I185" s="3">
        <v>1</v>
      </c>
      <c r="J185" s="3"/>
      <c r="K185" s="3"/>
      <c r="L185" s="3"/>
      <c r="M185" s="3">
        <v>2</v>
      </c>
      <c r="N185" s="149">
        <v>0.15</v>
      </c>
    </row>
    <row r="186" spans="1:14" ht="12.75" customHeight="1">
      <c r="A186" s="109"/>
      <c r="B186" s="110"/>
      <c r="C186"/>
      <c r="D186" t="s">
        <v>141</v>
      </c>
      <c r="E186"/>
      <c r="F186" s="3"/>
      <c r="G186" s="3"/>
      <c r="H186" s="3"/>
      <c r="I186" s="3"/>
      <c r="J186" s="3"/>
      <c r="K186" s="3"/>
      <c r="L186" s="3">
        <v>10</v>
      </c>
      <c r="M186" s="3"/>
      <c r="N186" s="149">
        <v>0.15</v>
      </c>
    </row>
    <row r="187" spans="1:14" ht="12.75" customHeight="1">
      <c r="A187" s="109"/>
      <c r="B187" s="110"/>
      <c r="C187"/>
      <c r="D187" t="s">
        <v>130</v>
      </c>
      <c r="E187"/>
      <c r="F187" s="3"/>
      <c r="G187" s="3">
        <v>20</v>
      </c>
      <c r="H187" s="3">
        <v>2</v>
      </c>
      <c r="I187" s="3"/>
      <c r="J187" s="3"/>
      <c r="K187" s="3"/>
      <c r="L187" s="3">
        <v>40</v>
      </c>
      <c r="M187" s="3">
        <v>4</v>
      </c>
      <c r="N187" s="149">
        <v>0.15</v>
      </c>
    </row>
    <row r="188" spans="1:14" ht="12.75" customHeight="1">
      <c r="A188" s="109"/>
      <c r="B188" s="110" t="s">
        <v>124</v>
      </c>
      <c r="C188"/>
      <c r="D188" t="s">
        <v>128</v>
      </c>
      <c r="E188"/>
      <c r="F188" s="3"/>
      <c r="G188" s="3"/>
      <c r="H188" s="3"/>
      <c r="I188" s="3">
        <v>5</v>
      </c>
      <c r="J188" s="3"/>
      <c r="K188" s="3">
        <v>10</v>
      </c>
      <c r="L188" s="3"/>
      <c r="M188" s="3"/>
      <c r="N188" s="149">
        <v>0.15</v>
      </c>
    </row>
    <row r="189" spans="1:14" ht="12.75" customHeight="1">
      <c r="A189" s="109"/>
      <c r="B189" s="110"/>
      <c r="C189"/>
      <c r="D189" t="s">
        <v>90</v>
      </c>
      <c r="E189"/>
      <c r="F189" s="3"/>
      <c r="G189" s="3"/>
      <c r="H189" s="3"/>
      <c r="I189" s="3">
        <v>1</v>
      </c>
      <c r="J189" s="3"/>
      <c r="K189" s="3">
        <v>3</v>
      </c>
      <c r="L189" s="3"/>
      <c r="M189" s="3"/>
      <c r="N189" s="149">
        <v>0.15</v>
      </c>
    </row>
    <row r="190" spans="1:14" ht="12.75" customHeight="1">
      <c r="A190" s="109"/>
      <c r="B190" s="110"/>
      <c r="C190"/>
      <c r="D190" t="s">
        <v>139</v>
      </c>
      <c r="E190"/>
      <c r="F190" s="3"/>
      <c r="G190" s="3"/>
      <c r="H190" s="3"/>
      <c r="I190" s="3">
        <v>1</v>
      </c>
      <c r="J190" s="3"/>
      <c r="K190" s="3"/>
      <c r="L190" s="3"/>
      <c r="M190" s="3"/>
      <c r="N190" s="149">
        <v>0.15</v>
      </c>
    </row>
    <row r="191" spans="1:14" ht="12.75" customHeight="1">
      <c r="A191" s="109"/>
      <c r="B191" s="110"/>
      <c r="C191"/>
      <c r="D191" t="s">
        <v>141</v>
      </c>
      <c r="E191"/>
      <c r="F191" s="3"/>
      <c r="G191" s="3"/>
      <c r="H191" s="3"/>
      <c r="I191" s="3"/>
      <c r="J191" s="3"/>
      <c r="K191" s="3"/>
      <c r="L191" s="3">
        <v>10</v>
      </c>
      <c r="M191" s="3"/>
      <c r="N191" s="149">
        <v>0.15</v>
      </c>
    </row>
    <row r="192" spans="1:14" ht="12.75" customHeight="1">
      <c r="A192" s="109"/>
      <c r="B192" s="110"/>
      <c r="C192"/>
      <c r="D192" t="s">
        <v>130</v>
      </c>
      <c r="E192"/>
      <c r="F192" s="3"/>
      <c r="G192" s="3">
        <v>20</v>
      </c>
      <c r="H192" s="3">
        <v>2</v>
      </c>
      <c r="I192" s="3"/>
      <c r="J192" s="3"/>
      <c r="K192" s="3"/>
      <c r="L192" s="3">
        <v>40</v>
      </c>
      <c r="M192" s="3">
        <v>4</v>
      </c>
      <c r="N192" s="149">
        <v>0.15</v>
      </c>
    </row>
    <row r="193" spans="1:14" ht="12.75" customHeight="1">
      <c r="A193" s="109"/>
      <c r="B193" s="110" t="s">
        <v>142</v>
      </c>
      <c r="C193"/>
      <c r="D193" t="s">
        <v>128</v>
      </c>
      <c r="E193"/>
      <c r="F193" s="3"/>
      <c r="G193" s="3"/>
      <c r="H193" s="3"/>
      <c r="I193" s="3"/>
      <c r="J193" s="3">
        <v>6</v>
      </c>
      <c r="K193" s="3">
        <v>6</v>
      </c>
      <c r="L193" s="3"/>
      <c r="M193" s="3"/>
      <c r="N193" s="149">
        <v>0.15</v>
      </c>
    </row>
    <row r="194" spans="1:14" ht="12.75" customHeight="1">
      <c r="A194" s="109"/>
      <c r="B194" s="110"/>
      <c r="C194"/>
      <c r="D194" t="s">
        <v>90</v>
      </c>
      <c r="E194"/>
      <c r="F194" s="3"/>
      <c r="G194" s="3"/>
      <c r="H194" s="3"/>
      <c r="I194" s="3"/>
      <c r="J194" s="3">
        <v>3</v>
      </c>
      <c r="K194" s="3"/>
      <c r="L194" s="3"/>
      <c r="M194" s="3"/>
      <c r="N194" s="149">
        <v>0.15</v>
      </c>
    </row>
    <row r="195" spans="1:14" ht="12.75" customHeight="1">
      <c r="A195" s="109"/>
      <c r="B195" s="110"/>
      <c r="C195"/>
      <c r="D195" t="s">
        <v>139</v>
      </c>
      <c r="E195"/>
      <c r="F195" s="3"/>
      <c r="G195" s="3"/>
      <c r="H195" s="3"/>
      <c r="I195" s="3"/>
      <c r="J195" s="3"/>
      <c r="K195" s="3"/>
      <c r="L195" s="3"/>
      <c r="M195" s="3">
        <v>2</v>
      </c>
      <c r="N195" s="149">
        <v>0.15</v>
      </c>
    </row>
    <row r="196" spans="1:14" ht="12.75" customHeight="1">
      <c r="A196" s="109"/>
      <c r="B196" s="110"/>
      <c r="C196"/>
      <c r="D196" t="s">
        <v>130</v>
      </c>
      <c r="E196"/>
      <c r="F196" s="3"/>
      <c r="G196" s="3"/>
      <c r="H196" s="3"/>
      <c r="I196" s="3"/>
      <c r="J196" s="3"/>
      <c r="K196" s="3"/>
      <c r="L196" s="3">
        <v>15</v>
      </c>
      <c r="M196" s="3">
        <v>2</v>
      </c>
      <c r="N196" s="149">
        <v>0.15</v>
      </c>
    </row>
    <row r="197" spans="1:14" ht="12.75" customHeight="1">
      <c r="A197" s="109"/>
      <c r="B197" s="110" t="s">
        <v>99</v>
      </c>
      <c r="C197"/>
      <c r="D197" t="s">
        <v>128</v>
      </c>
      <c r="E197"/>
      <c r="F197" s="3"/>
      <c r="G197" s="3"/>
      <c r="H197" s="3"/>
      <c r="I197" s="3">
        <v>5</v>
      </c>
      <c r="J197" s="3"/>
      <c r="K197" s="3">
        <v>10</v>
      </c>
      <c r="L197" s="3"/>
      <c r="M197" s="3"/>
      <c r="N197" s="149">
        <v>0.15</v>
      </c>
    </row>
    <row r="198" spans="1:14" ht="12.75" customHeight="1">
      <c r="A198" s="109"/>
      <c r="B198" s="110"/>
      <c r="C198"/>
      <c r="D198" t="s">
        <v>90</v>
      </c>
      <c r="E198"/>
      <c r="F198" s="3"/>
      <c r="G198" s="3"/>
      <c r="H198" s="3"/>
      <c r="I198" s="3">
        <v>1</v>
      </c>
      <c r="J198" s="3"/>
      <c r="K198" s="3">
        <v>3</v>
      </c>
      <c r="L198" s="3"/>
      <c r="M198" s="3"/>
      <c r="N198" s="149">
        <v>0.15</v>
      </c>
    </row>
    <row r="199" spans="1:14" ht="12.75" customHeight="1">
      <c r="A199" s="109"/>
      <c r="B199" s="110"/>
      <c r="C199"/>
      <c r="D199" t="s">
        <v>139</v>
      </c>
      <c r="E199"/>
      <c r="F199" s="3"/>
      <c r="G199" s="3"/>
      <c r="H199" s="3"/>
      <c r="I199" s="3">
        <v>1</v>
      </c>
      <c r="J199" s="3"/>
      <c r="K199" s="3"/>
      <c r="L199" s="3"/>
      <c r="M199" s="3">
        <v>2</v>
      </c>
      <c r="N199" s="149">
        <v>0.15</v>
      </c>
    </row>
    <row r="200" spans="1:14" ht="12.75" customHeight="1">
      <c r="A200" s="109"/>
      <c r="B200" s="110"/>
      <c r="C200"/>
      <c r="D200" t="s">
        <v>141</v>
      </c>
      <c r="E200"/>
      <c r="F200" s="3"/>
      <c r="G200" s="3"/>
      <c r="H200" s="3"/>
      <c r="I200" s="3"/>
      <c r="J200" s="3"/>
      <c r="K200" s="3"/>
      <c r="L200" s="3">
        <v>10</v>
      </c>
      <c r="M200" s="3"/>
      <c r="N200" s="149">
        <v>0.15</v>
      </c>
    </row>
    <row r="201" spans="1:14" ht="12.75" customHeight="1">
      <c r="A201" s="109"/>
      <c r="B201" s="110"/>
      <c r="C201"/>
      <c r="D201" t="s">
        <v>130</v>
      </c>
      <c r="E201"/>
      <c r="F201" s="3"/>
      <c r="G201" s="3"/>
      <c r="H201" s="3"/>
      <c r="I201" s="3"/>
      <c r="J201" s="3"/>
      <c r="K201" s="3"/>
      <c r="L201" s="3">
        <v>40</v>
      </c>
      <c r="M201" s="3">
        <v>4</v>
      </c>
      <c r="N201" s="149">
        <v>0.15</v>
      </c>
    </row>
    <row r="202" spans="1:13" ht="12.75" customHeight="1">
      <c r="A202" s="109" t="s">
        <v>143</v>
      </c>
      <c r="B202" s="110"/>
      <c r="C202"/>
      <c r="D202"/>
      <c r="E202"/>
      <c r="F202" s="3"/>
      <c r="G202" s="3"/>
      <c r="H202" s="3"/>
      <c r="I202" s="3"/>
      <c r="J202" s="3"/>
      <c r="K202" s="3"/>
      <c r="L202" s="3"/>
      <c r="M202" s="3"/>
    </row>
    <row r="203" spans="1:14" ht="12.75" customHeight="1">
      <c r="A203" s="109"/>
      <c r="B203" s="110" t="s">
        <v>125</v>
      </c>
      <c r="C203"/>
      <c r="D203" t="s">
        <v>128</v>
      </c>
      <c r="E203"/>
      <c r="F203" s="3"/>
      <c r="G203" s="3"/>
      <c r="H203" s="3"/>
      <c r="I203" s="3">
        <v>4</v>
      </c>
      <c r="J203" s="3"/>
      <c r="K203" s="3">
        <v>6</v>
      </c>
      <c r="L203" s="3"/>
      <c r="M203" s="3"/>
      <c r="N203" s="149">
        <v>0.15</v>
      </c>
    </row>
    <row r="204" spans="1:14" ht="12.75" customHeight="1">
      <c r="A204" s="109"/>
      <c r="B204" s="110"/>
      <c r="C204"/>
      <c r="D204" t="s">
        <v>90</v>
      </c>
      <c r="E204"/>
      <c r="F204" s="3"/>
      <c r="G204" s="3"/>
      <c r="H204" s="3"/>
      <c r="I204" s="3">
        <v>2</v>
      </c>
      <c r="J204" s="3"/>
      <c r="K204" s="3"/>
      <c r="L204" s="3"/>
      <c r="M204" s="3"/>
      <c r="N204" s="149">
        <v>0.15</v>
      </c>
    </row>
    <row r="205" spans="1:14" ht="12.75" customHeight="1">
      <c r="A205" s="109"/>
      <c r="B205" s="110"/>
      <c r="C205"/>
      <c r="D205" t="s">
        <v>141</v>
      </c>
      <c r="E205"/>
      <c r="F205" s="3"/>
      <c r="G205" s="3"/>
      <c r="H205" s="3"/>
      <c r="I205" s="3"/>
      <c r="J205" s="3"/>
      <c r="K205" s="3"/>
      <c r="L205" s="3">
        <v>10</v>
      </c>
      <c r="M205" s="3">
        <v>4</v>
      </c>
      <c r="N205" s="149">
        <v>0.15</v>
      </c>
    </row>
    <row r="206" spans="1:14" ht="12.75" customHeight="1">
      <c r="A206" s="109"/>
      <c r="B206" s="110"/>
      <c r="C206"/>
      <c r="D206" t="s">
        <v>130</v>
      </c>
      <c r="E206"/>
      <c r="F206" s="3"/>
      <c r="G206" s="3">
        <v>1</v>
      </c>
      <c r="H206" s="3">
        <v>2</v>
      </c>
      <c r="I206" s="3"/>
      <c r="J206" s="3"/>
      <c r="K206" s="3"/>
      <c r="L206" s="3">
        <v>2</v>
      </c>
      <c r="M206" s="3">
        <v>1</v>
      </c>
      <c r="N206" s="149">
        <v>0.15</v>
      </c>
    </row>
    <row r="207" spans="1:13" ht="12.75" customHeight="1">
      <c r="A207" s="109"/>
      <c r="B207" s="110"/>
      <c r="C207"/>
      <c r="D207"/>
      <c r="E207"/>
      <c r="F207" s="3"/>
      <c r="G207" s="3"/>
      <c r="H207" s="3"/>
      <c r="I207" s="3"/>
      <c r="J207" s="3"/>
      <c r="K207" s="3"/>
      <c r="L207" s="3"/>
      <c r="M207" s="3"/>
    </row>
    <row r="208" spans="1:13" ht="12.75" customHeight="1">
      <c r="A208" s="109" t="s">
        <v>144</v>
      </c>
      <c r="B208" s="110"/>
      <c r="C208"/>
      <c r="D208"/>
      <c r="E208"/>
      <c r="F208" s="3"/>
      <c r="G208" s="3"/>
      <c r="H208" s="3"/>
      <c r="I208" s="3"/>
      <c r="J208" s="3"/>
      <c r="K208" s="3"/>
      <c r="L208" s="3"/>
      <c r="M208" s="3"/>
    </row>
    <row r="209" spans="1:13" ht="12.75" customHeight="1">
      <c r="A209" s="109"/>
      <c r="B209" s="110"/>
      <c r="C209"/>
      <c r="D209"/>
      <c r="E209"/>
      <c r="F209" s="3"/>
      <c r="G209" s="3"/>
      <c r="H209" s="3"/>
      <c r="I209" s="3"/>
      <c r="J209" s="3"/>
      <c r="K209" s="3"/>
      <c r="L209" s="3"/>
      <c r="M209" s="3"/>
    </row>
    <row r="210" spans="1:14" ht="12.75" customHeight="1">
      <c r="A210" s="109"/>
      <c r="B210" s="110"/>
      <c r="C210"/>
      <c r="D210" t="s">
        <v>128</v>
      </c>
      <c r="E210"/>
      <c r="F210" s="3"/>
      <c r="G210" s="3"/>
      <c r="H210" s="3"/>
      <c r="I210" s="3">
        <v>10</v>
      </c>
      <c r="J210" s="3"/>
      <c r="K210" s="3">
        <v>4</v>
      </c>
      <c r="L210" s="3"/>
      <c r="M210" s="3"/>
      <c r="N210" s="149">
        <v>0.15</v>
      </c>
    </row>
    <row r="211" spans="1:14" ht="12.75" customHeight="1">
      <c r="A211" s="109"/>
      <c r="B211" s="110"/>
      <c r="C211"/>
      <c r="D211" t="s">
        <v>90</v>
      </c>
      <c r="E211"/>
      <c r="F211" s="3"/>
      <c r="G211" s="3"/>
      <c r="H211" s="3"/>
      <c r="I211" s="3">
        <v>3</v>
      </c>
      <c r="J211" s="3"/>
      <c r="K211" s="3"/>
      <c r="L211" s="3"/>
      <c r="M211" s="3"/>
      <c r="N211" s="149">
        <v>0.15</v>
      </c>
    </row>
    <row r="212" spans="1:14" ht="12.75" customHeight="1">
      <c r="A212" s="109"/>
      <c r="B212" s="110"/>
      <c r="C212"/>
      <c r="D212" t="s">
        <v>141</v>
      </c>
      <c r="E212"/>
      <c r="F212" s="3"/>
      <c r="G212" s="3"/>
      <c r="H212" s="3"/>
      <c r="I212" s="3">
        <v>5</v>
      </c>
      <c r="J212" s="3"/>
      <c r="K212" s="3"/>
      <c r="L212" s="3">
        <v>40</v>
      </c>
      <c r="M212" s="3">
        <v>8</v>
      </c>
      <c r="N212" s="149">
        <v>0.15</v>
      </c>
    </row>
    <row r="213" spans="1:14" ht="12.75" customHeight="1">
      <c r="A213" s="109"/>
      <c r="B213" s="110"/>
      <c r="C213"/>
      <c r="D213" t="s">
        <v>130</v>
      </c>
      <c r="E213"/>
      <c r="F213" s="3"/>
      <c r="G213" s="3"/>
      <c r="H213" s="3"/>
      <c r="I213" s="3">
        <v>5</v>
      </c>
      <c r="J213" s="3"/>
      <c r="K213" s="3"/>
      <c r="L213" s="3">
        <v>10</v>
      </c>
      <c r="M213" s="3">
        <v>4</v>
      </c>
      <c r="N213" s="149">
        <v>0.15</v>
      </c>
    </row>
    <row r="214" spans="1:13" ht="12.75" customHeight="1">
      <c r="A214" s="109"/>
      <c r="B214" s="110"/>
      <c r="C214"/>
      <c r="D214"/>
      <c r="E214"/>
      <c r="F214" s="3"/>
      <c r="G214" s="3"/>
      <c r="H214" s="3"/>
      <c r="I214" s="3"/>
      <c r="J214" s="3"/>
      <c r="K214" s="3"/>
      <c r="L214" s="3"/>
      <c r="M214" s="3"/>
    </row>
    <row r="215" spans="1:13" ht="12.75" customHeight="1">
      <c r="A215" s="109" t="s">
        <v>145</v>
      </c>
      <c r="B215" s="110"/>
      <c r="C215"/>
      <c r="D215"/>
      <c r="E215"/>
      <c r="F215" s="3"/>
      <c r="G215" s="3"/>
      <c r="H215" s="3"/>
      <c r="I215" s="3"/>
      <c r="J215" s="3"/>
      <c r="K215" s="3"/>
      <c r="L215" s="3"/>
      <c r="M215" s="3"/>
    </row>
    <row r="216" spans="1:14" ht="12.75" customHeight="1">
      <c r="A216" s="109"/>
      <c r="B216" s="110"/>
      <c r="C216"/>
      <c r="D216" t="s">
        <v>39</v>
      </c>
      <c r="E216"/>
      <c r="F216" s="3"/>
      <c r="G216" s="3"/>
      <c r="H216" s="3"/>
      <c r="I216" s="3"/>
      <c r="J216" s="3">
        <v>3</v>
      </c>
      <c r="K216" s="3">
        <v>20</v>
      </c>
      <c r="L216" s="3"/>
      <c r="M216" s="3">
        <v>4</v>
      </c>
      <c r="N216" s="149">
        <v>0.15</v>
      </c>
    </row>
    <row r="217" spans="1:14" ht="12.75" customHeight="1">
      <c r="A217" s="109"/>
      <c r="B217" s="110"/>
      <c r="C217"/>
      <c r="D217" t="s">
        <v>90</v>
      </c>
      <c r="E217"/>
      <c r="F217" s="3"/>
      <c r="G217" s="3"/>
      <c r="H217" s="3"/>
      <c r="I217" s="3"/>
      <c r="J217" s="3">
        <v>1</v>
      </c>
      <c r="K217" s="3">
        <v>5</v>
      </c>
      <c r="L217" s="3"/>
      <c r="M217" s="3"/>
      <c r="N217" s="149">
        <v>0.15</v>
      </c>
    </row>
    <row r="218" spans="1:14" ht="12.75" customHeight="1">
      <c r="A218" s="109"/>
      <c r="B218" s="110"/>
      <c r="C218"/>
      <c r="D218" t="s">
        <v>139</v>
      </c>
      <c r="E218"/>
      <c r="F218" s="3"/>
      <c r="G218" s="3"/>
      <c r="H218" s="3"/>
      <c r="I218" s="3"/>
      <c r="J218" s="3"/>
      <c r="K218" s="3"/>
      <c r="L218" s="3"/>
      <c r="M218" s="3">
        <v>4</v>
      </c>
      <c r="N218" s="149">
        <v>0.15</v>
      </c>
    </row>
    <row r="219" spans="1:14" ht="12.75" customHeight="1">
      <c r="A219" s="109"/>
      <c r="B219" s="110"/>
      <c r="C219"/>
      <c r="D219" t="s">
        <v>130</v>
      </c>
      <c r="E219"/>
      <c r="F219" s="3"/>
      <c r="G219" s="3"/>
      <c r="H219" s="3"/>
      <c r="I219" s="3"/>
      <c r="J219" s="3"/>
      <c r="K219" s="3"/>
      <c r="L219" s="3">
        <v>20</v>
      </c>
      <c r="M219" s="3">
        <v>2</v>
      </c>
      <c r="N219" s="149">
        <v>0.15</v>
      </c>
    </row>
    <row r="220" spans="1:13" ht="12.75" customHeight="1">
      <c r="A220" s="109"/>
      <c r="B220" s="110"/>
      <c r="C220"/>
      <c r="D220"/>
      <c r="E220"/>
      <c r="F220" s="3"/>
      <c r="G220" s="3"/>
      <c r="H220" s="3"/>
      <c r="I220" s="3"/>
      <c r="J220" s="3"/>
      <c r="K220" s="3"/>
      <c r="L220" s="3"/>
      <c r="M220" s="3"/>
    </row>
    <row r="221" spans="1:13" ht="12.75" customHeight="1">
      <c r="A221" s="109" t="s">
        <v>146</v>
      </c>
      <c r="B221" s="110"/>
      <c r="C221"/>
      <c r="D221"/>
      <c r="E221"/>
      <c r="F221" s="3"/>
      <c r="G221" s="3"/>
      <c r="H221" s="3"/>
      <c r="I221" s="3"/>
      <c r="J221" s="3"/>
      <c r="K221" s="3"/>
      <c r="L221" s="3"/>
      <c r="M221" s="3"/>
    </row>
    <row r="222" spans="1:14" ht="12.75" customHeight="1">
      <c r="A222" s="109"/>
      <c r="B222" s="110"/>
      <c r="C222"/>
      <c r="D222" t="s">
        <v>128</v>
      </c>
      <c r="E222"/>
      <c r="F222" s="3"/>
      <c r="G222" s="3"/>
      <c r="H222" s="3"/>
      <c r="I222" s="3"/>
      <c r="J222" s="3">
        <v>4</v>
      </c>
      <c r="K222" s="3">
        <v>25</v>
      </c>
      <c r="L222" s="3"/>
      <c r="M222" s="3"/>
      <c r="N222" s="149">
        <v>0.15</v>
      </c>
    </row>
    <row r="223" spans="1:14" ht="12.75" customHeight="1">
      <c r="A223" s="109"/>
      <c r="B223" s="110"/>
      <c r="C223"/>
      <c r="D223" t="s">
        <v>90</v>
      </c>
      <c r="E223"/>
      <c r="F223" s="3"/>
      <c r="G223" s="3"/>
      <c r="H223" s="3"/>
      <c r="I223" s="3"/>
      <c r="J223" s="3">
        <v>1</v>
      </c>
      <c r="K223" s="3">
        <v>3</v>
      </c>
      <c r="L223" s="3"/>
      <c r="M223" s="3"/>
      <c r="N223" s="149">
        <v>0.15</v>
      </c>
    </row>
    <row r="224" spans="1:14" ht="12.75" customHeight="1">
      <c r="A224" s="109"/>
      <c r="B224" s="110"/>
      <c r="C224"/>
      <c r="D224" t="s">
        <v>139</v>
      </c>
      <c r="E224"/>
      <c r="F224" s="3"/>
      <c r="G224" s="3"/>
      <c r="H224" s="3"/>
      <c r="I224" s="3"/>
      <c r="J224" s="3"/>
      <c r="K224" s="3"/>
      <c r="L224" s="3"/>
      <c r="M224" s="3">
        <v>60</v>
      </c>
      <c r="N224" s="149">
        <v>0.15</v>
      </c>
    </row>
    <row r="225" spans="1:14" ht="12.75" customHeight="1">
      <c r="A225" s="109"/>
      <c r="B225" s="110"/>
      <c r="C225"/>
      <c r="D225" t="s">
        <v>130</v>
      </c>
      <c r="E225"/>
      <c r="F225" s="3"/>
      <c r="G225" s="3"/>
      <c r="H225" s="3"/>
      <c r="I225" s="3"/>
      <c r="J225" s="3">
        <v>5</v>
      </c>
      <c r="K225" s="3"/>
      <c r="L225" s="3">
        <v>40</v>
      </c>
      <c r="M225" s="3">
        <v>4</v>
      </c>
      <c r="N225" s="149">
        <v>0.15</v>
      </c>
    </row>
    <row r="226" spans="1:13" ht="12.75" customHeight="1" thickBot="1">
      <c r="A226" s="109"/>
      <c r="B226" s="110"/>
      <c r="C226"/>
      <c r="D226"/>
      <c r="E226"/>
      <c r="F226" s="3"/>
      <c r="G226" s="3"/>
      <c r="H226" s="3"/>
      <c r="I226" s="3"/>
      <c r="J226" s="3"/>
      <c r="K226" s="3"/>
      <c r="L226" s="3"/>
      <c r="M226" s="3"/>
    </row>
    <row r="227" spans="1:13" ht="12.75" customHeight="1" thickTop="1">
      <c r="A227" s="126" t="s">
        <v>147</v>
      </c>
      <c r="B227" s="127"/>
      <c r="C227" s="128" t="s">
        <v>148</v>
      </c>
      <c r="D227" s="128"/>
      <c r="E227" s="128"/>
      <c r="F227" s="129">
        <f>L233/4</f>
        <v>376</v>
      </c>
      <c r="G227" s="130" t="s">
        <v>87</v>
      </c>
      <c r="H227" s="132" t="s">
        <v>168</v>
      </c>
      <c r="I227" s="3"/>
      <c r="J227" s="3"/>
      <c r="K227" s="3"/>
      <c r="L227" s="3"/>
      <c r="M227" s="3"/>
    </row>
    <row r="228" spans="1:13" ht="12.75" customHeight="1">
      <c r="A228" s="112"/>
      <c r="B228" s="113"/>
      <c r="C228" s="114"/>
      <c r="D228" s="114"/>
      <c r="E228" s="114"/>
      <c r="F228" s="115"/>
      <c r="G228" s="116"/>
      <c r="H228" s="3"/>
      <c r="I228" s="3"/>
      <c r="J228" s="3"/>
      <c r="K228" s="3"/>
      <c r="L228" s="3"/>
      <c r="M228" s="3"/>
    </row>
    <row r="229" spans="1:14" ht="12.75" customHeight="1" thickBot="1">
      <c r="A229" s="117" t="s">
        <v>149</v>
      </c>
      <c r="B229" s="118"/>
      <c r="C229" s="119" t="s">
        <v>150</v>
      </c>
      <c r="D229" s="119"/>
      <c r="E229" s="119"/>
      <c r="F229" s="120">
        <f>L233/4</f>
        <v>376</v>
      </c>
      <c r="G229" s="121" t="s">
        <v>87</v>
      </c>
      <c r="H229" s="3"/>
      <c r="I229" s="3"/>
      <c r="J229" s="3"/>
      <c r="K229" s="3"/>
      <c r="L229" s="3"/>
      <c r="M229" s="3"/>
      <c r="N229" s="149">
        <v>0.15</v>
      </c>
    </row>
    <row r="230" spans="1:13" ht="12.75" customHeight="1" thickTop="1">
      <c r="A230" s="109"/>
      <c r="B230" s="110"/>
      <c r="C230"/>
      <c r="D230"/>
      <c r="E230"/>
      <c r="F230" s="3"/>
      <c r="G230" s="3"/>
      <c r="H230" s="3"/>
      <c r="I230" s="3"/>
      <c r="J230" s="3"/>
      <c r="K230" s="3"/>
      <c r="L230" s="3"/>
      <c r="M230" s="3"/>
    </row>
    <row r="231" spans="1:13" ht="12.75" customHeight="1">
      <c r="A231" s="109"/>
      <c r="B231" s="110"/>
      <c r="C231"/>
      <c r="D231"/>
      <c r="E231"/>
      <c r="F231" s="3"/>
      <c r="G231" s="3"/>
      <c r="H231" s="3"/>
      <c r="I231" s="3"/>
      <c r="J231" s="3"/>
      <c r="K231" s="3"/>
      <c r="L231" s="3"/>
      <c r="M231" s="3"/>
    </row>
    <row r="232" spans="1:13" ht="12.75" customHeight="1">
      <c r="A232" s="109"/>
      <c r="B232" s="110"/>
      <c r="C232"/>
      <c r="D232"/>
      <c r="E232"/>
      <c r="F232" s="3"/>
      <c r="G232" s="3"/>
      <c r="H232" s="3" t="s">
        <v>81</v>
      </c>
      <c r="I232" s="3"/>
      <c r="J232" s="3"/>
      <c r="K232" s="3"/>
      <c r="L232" s="3"/>
      <c r="M232" s="3"/>
    </row>
    <row r="233" spans="1:13" ht="12.75" customHeight="1">
      <c r="A233" s="109"/>
      <c r="B233" s="110"/>
      <c r="C233"/>
      <c r="D233" t="s">
        <v>151</v>
      </c>
      <c r="E233"/>
      <c r="F233" s="3"/>
      <c r="G233" s="3"/>
      <c r="H233" s="3">
        <f>F229</f>
        <v>376</v>
      </c>
      <c r="I233" s="3">
        <f>SUM(I12:I229)</f>
        <v>235</v>
      </c>
      <c r="J233" s="3">
        <f>SUM(J12:J229)</f>
        <v>219</v>
      </c>
      <c r="K233" s="3">
        <f>SUM(K12:K229)</f>
        <v>523</v>
      </c>
      <c r="L233" s="3">
        <f>SUM(L12:L229)</f>
        <v>1504</v>
      </c>
      <c r="M233" s="3">
        <f>SUM(M12:M229)</f>
        <v>267.3</v>
      </c>
    </row>
    <row r="234" spans="6:15" ht="12.75" customHeight="1">
      <c r="F234" s="57" t="s">
        <v>165</v>
      </c>
      <c r="G234" s="58">
        <f aca="true" t="shared" si="0" ref="G234:L234">G233*8</f>
        <v>0</v>
      </c>
      <c r="H234" s="58">
        <f t="shared" si="0"/>
        <v>3008</v>
      </c>
      <c r="I234" s="58">
        <f t="shared" si="0"/>
        <v>1880</v>
      </c>
      <c r="J234" s="58">
        <f t="shared" si="0"/>
        <v>1752</v>
      </c>
      <c r="K234" s="58">
        <f t="shared" si="0"/>
        <v>4184</v>
      </c>
      <c r="L234" s="58">
        <f t="shared" si="0"/>
        <v>12032</v>
      </c>
      <c r="M234" s="58">
        <f>M233*1000</f>
        <v>267300</v>
      </c>
      <c r="N234" s="5"/>
      <c r="O234" s="5"/>
    </row>
    <row r="235" spans="5:15" ht="15">
      <c r="E235" s="151" t="s">
        <v>175</v>
      </c>
      <c r="G235" s="150" t="s">
        <v>9</v>
      </c>
      <c r="H235" s="152">
        <v>148.87</v>
      </c>
      <c r="I235" s="152">
        <v>149.15</v>
      </c>
      <c r="J235" s="152">
        <v>148.87</v>
      </c>
      <c r="K235" s="152">
        <v>115.61</v>
      </c>
      <c r="L235" s="152">
        <v>89.2</v>
      </c>
      <c r="M235" s="153">
        <v>1.178</v>
      </c>
      <c r="N235" s="5"/>
      <c r="O235" s="5"/>
    </row>
    <row r="236" spans="6:15" ht="15">
      <c r="F236" s="57" t="s">
        <v>166</v>
      </c>
      <c r="G236" s="138" t="s">
        <v>9</v>
      </c>
      <c r="H236" s="139">
        <f aca="true" t="shared" si="1" ref="H236:M236">H235*H234</f>
        <v>447800.96</v>
      </c>
      <c r="I236" s="139">
        <f t="shared" si="1"/>
        <v>280402</v>
      </c>
      <c r="J236" s="139">
        <f t="shared" si="1"/>
        <v>260820.24000000002</v>
      </c>
      <c r="K236" s="139">
        <f t="shared" si="1"/>
        <v>483712.24</v>
      </c>
      <c r="L236" s="139">
        <f t="shared" si="1"/>
        <v>1073254.4000000001</v>
      </c>
      <c r="M236" s="140">
        <f t="shared" si="1"/>
        <v>314879.39999999997</v>
      </c>
      <c r="N236" s="5"/>
      <c r="O236" s="5"/>
    </row>
    <row r="237" spans="12:15" ht="15">
      <c r="L237" s="5"/>
      <c r="M237" s="5"/>
      <c r="N237" s="5"/>
      <c r="O237" s="5"/>
    </row>
    <row r="238" spans="12:15" ht="15">
      <c r="L238" s="5" t="s">
        <v>167</v>
      </c>
      <c r="M238" s="141">
        <f>SUM(H236:M236)</f>
        <v>2860869.2399999998</v>
      </c>
      <c r="N238" s="5"/>
      <c r="O238" s="5"/>
    </row>
    <row r="239" spans="12:15" ht="15">
      <c r="L239" s="5"/>
      <c r="M239" s="5"/>
      <c r="N239" s="5"/>
      <c r="O239" s="5"/>
    </row>
    <row r="240" spans="12:15" ht="15">
      <c r="L240" s="5"/>
      <c r="M240" s="5"/>
      <c r="N240" s="5"/>
      <c r="O240" s="5"/>
    </row>
    <row r="241" spans="12:15" ht="15">
      <c r="L241" s="5"/>
      <c r="M241" s="5"/>
      <c r="N241" s="5"/>
      <c r="O241" s="5"/>
    </row>
    <row r="242" spans="12:15" ht="15">
      <c r="L242" s="5"/>
      <c r="M242" s="5"/>
      <c r="N242" s="5"/>
      <c r="O242" s="5"/>
    </row>
    <row r="243" spans="12:15" ht="15">
      <c r="L243" s="5"/>
      <c r="M243" s="5"/>
      <c r="N243" s="5"/>
      <c r="O243" s="5"/>
    </row>
    <row r="244" spans="12:15" ht="15">
      <c r="L244" s="5"/>
      <c r="M244" s="5"/>
      <c r="N244" s="5"/>
      <c r="O244" s="5"/>
    </row>
    <row r="245" spans="12:15" ht="15">
      <c r="L245" s="5"/>
      <c r="M245" s="5"/>
      <c r="N245" s="5"/>
      <c r="O245" s="5"/>
    </row>
    <row r="246" spans="12:15" ht="15">
      <c r="L246" s="5"/>
      <c r="M246" s="5"/>
      <c r="N246" s="5"/>
      <c r="O246" s="5"/>
    </row>
    <row r="247" spans="12:15" ht="15">
      <c r="L247" s="5"/>
      <c r="M247" s="5"/>
      <c r="N247" s="5"/>
      <c r="O247" s="5"/>
    </row>
    <row r="248" spans="12:15" ht="15">
      <c r="L248" s="5"/>
      <c r="M248" s="5"/>
      <c r="N248" s="5"/>
      <c r="O248" s="5"/>
    </row>
    <row r="249" spans="12:15" ht="15">
      <c r="L249" s="5"/>
      <c r="M249" s="5"/>
      <c r="N249" s="5"/>
      <c r="O249" s="5"/>
    </row>
  </sheetData>
  <sheetProtection formatCells="0" formatColumns="0" formatRows="0" insertColumns="0" insertRows="0" insertHyperlinks="0" deleteColumns="0" deleteRows="0" sort="0" autoFilter="0" pivotTables="0"/>
  <printOptions gridLines="1"/>
  <pageMargins left="0.17" right="0.17" top="0.33" bottom="0.47" header="0.33" footer="0.17"/>
  <pageSetup fitToHeight="10" fitToWidth="1" horizontalDpi="600" verticalDpi="600" orientation="landscape" scale="8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57"/>
  <sheetViews>
    <sheetView zoomScalePageLayoutView="0" workbookViewId="0" topLeftCell="A1">
      <selection activeCell="B10" sqref="B10"/>
    </sheetView>
  </sheetViews>
  <sheetFormatPr defaultColWidth="9.140625" defaultRowHeight="12.75"/>
  <cols>
    <col min="1" max="1" width="4.8515625" style="0" customWidth="1"/>
    <col min="7" max="7" width="15.00390625" style="0" customWidth="1"/>
  </cols>
  <sheetData>
    <row r="1" spans="1:9" ht="18" customHeight="1">
      <c r="A1" s="6" t="str">
        <f>+'Tab B Cost &amp; Schedule Estimate'!A1</f>
        <v>Cost Center:</v>
      </c>
      <c r="B1" s="6"/>
      <c r="D1" s="143">
        <f>+'Tab A Description'!B3</f>
        <v>9418</v>
      </c>
      <c r="F1" s="6"/>
      <c r="G1" s="6"/>
      <c r="I1" s="7"/>
    </row>
    <row r="2" spans="1:9" ht="18" customHeight="1">
      <c r="A2" s="6" t="str">
        <f>+'Tab B Cost &amp; Schedule Estimate'!A2</f>
        <v>Job Number:</v>
      </c>
      <c r="B2" s="6"/>
      <c r="D2" s="143">
        <f>+'Tab A Description'!B4</f>
        <v>2490</v>
      </c>
      <c r="F2" s="6"/>
      <c r="G2" s="6"/>
      <c r="I2" s="7"/>
    </row>
    <row r="3" spans="1:9" ht="18" customHeight="1">
      <c r="A3" s="6" t="str">
        <f>+'Tab B Cost &amp; Schedule Estimate'!A3</f>
        <v>Job Title: </v>
      </c>
      <c r="B3" s="6"/>
      <c r="D3" s="143" t="str">
        <f>+'Tab A Description'!B5</f>
        <v>NTC Equipment Removals / Relocations</v>
      </c>
      <c r="F3" s="6"/>
      <c r="G3" s="6"/>
      <c r="I3" s="7"/>
    </row>
    <row r="4" spans="1:9" ht="18" customHeight="1">
      <c r="A4" s="6" t="str">
        <f>+'Tab B Cost &amp; Schedule Estimate'!A4</f>
        <v>Job Manager: </v>
      </c>
      <c r="B4" s="6"/>
      <c r="D4" s="143" t="str">
        <f>+'Tab A Description'!B6</f>
        <v>Eric D. Perry</v>
      </c>
      <c r="F4" s="6"/>
      <c r="G4" s="6"/>
      <c r="I4" s="7"/>
    </row>
    <row r="6" spans="1:20" ht="12.75">
      <c r="A6" s="8"/>
      <c r="B6" s="8" t="s">
        <v>172</v>
      </c>
      <c r="C6" s="8"/>
      <c r="D6" s="8"/>
      <c r="E6" s="8"/>
      <c r="F6" s="8"/>
      <c r="G6" s="8"/>
      <c r="H6" s="8"/>
      <c r="I6" s="8"/>
      <c r="J6" s="8"/>
      <c r="K6" s="8"/>
      <c r="L6" s="8"/>
      <c r="M6" s="8"/>
      <c r="N6" s="8"/>
      <c r="O6" s="8"/>
      <c r="P6" s="8"/>
      <c r="Q6" s="8"/>
      <c r="R6" s="8"/>
      <c r="S6" s="8"/>
      <c r="T6" s="8"/>
    </row>
    <row r="7" ht="15.75">
      <c r="A7" s="10" t="s">
        <v>1</v>
      </c>
    </row>
    <row r="8" spans="1:20" ht="26.25">
      <c r="A8" s="10"/>
      <c r="D8" s="11" t="s">
        <v>3</v>
      </c>
      <c r="E8" s="11" t="s">
        <v>4</v>
      </c>
      <c r="F8" s="11" t="s">
        <v>5</v>
      </c>
      <c r="G8" s="13" t="s">
        <v>8</v>
      </c>
      <c r="H8" s="12" t="s">
        <v>7</v>
      </c>
      <c r="I8" s="2"/>
      <c r="J8" s="2"/>
      <c r="K8" s="2"/>
      <c r="L8" s="2"/>
      <c r="M8" s="2"/>
      <c r="N8" s="2"/>
      <c r="O8" s="2"/>
      <c r="P8" s="2"/>
      <c r="Q8" s="2"/>
      <c r="R8" s="2"/>
      <c r="S8" s="2"/>
      <c r="T8" s="2"/>
    </row>
    <row r="9" spans="2:17" s="1" customFormat="1" ht="44.25" customHeight="1">
      <c r="B9" s="1" t="s">
        <v>2</v>
      </c>
      <c r="D9" s="4"/>
      <c r="E9" s="4"/>
      <c r="F9" s="131" t="s">
        <v>73</v>
      </c>
      <c r="G9" s="4"/>
      <c r="H9" s="156" t="s">
        <v>74</v>
      </c>
      <c r="I9" s="156"/>
      <c r="J9" s="156"/>
      <c r="K9" s="156"/>
      <c r="L9" s="156"/>
      <c r="M9" s="156"/>
      <c r="N9" s="156"/>
      <c r="O9" s="156"/>
      <c r="P9" s="156"/>
      <c r="Q9" s="156"/>
    </row>
    <row r="10" spans="2:7" s="1" customFormat="1" ht="255" customHeight="1">
      <c r="B10" s="147"/>
      <c r="D10" s="4"/>
      <c r="E10" s="4"/>
      <c r="F10" s="4"/>
      <c r="G10" s="14"/>
    </row>
    <row r="11" spans="2:17" s="1" customFormat="1" ht="44.25" customHeight="1">
      <c r="B11" s="1" t="s">
        <v>6</v>
      </c>
      <c r="D11" s="4"/>
      <c r="E11" s="4" t="s">
        <v>73</v>
      </c>
      <c r="F11" s="4"/>
      <c r="G11" s="4"/>
      <c r="H11" s="156"/>
      <c r="I11" s="156"/>
      <c r="J11" s="156"/>
      <c r="K11" s="156"/>
      <c r="L11" s="156"/>
      <c r="M11" s="156"/>
      <c r="N11" s="156"/>
      <c r="O11" s="156"/>
      <c r="P11" s="156"/>
      <c r="Q11" s="156"/>
    </row>
    <row r="13" spans="1:20" ht="12.75">
      <c r="A13" s="8"/>
      <c r="B13" s="8"/>
      <c r="C13" s="8"/>
      <c r="D13" s="8"/>
      <c r="E13" s="8"/>
      <c r="F13" s="8"/>
      <c r="G13" s="8"/>
      <c r="H13" s="8"/>
      <c r="I13" s="8"/>
      <c r="J13" s="8"/>
      <c r="K13" s="8"/>
      <c r="L13" s="8"/>
      <c r="M13" s="8"/>
      <c r="N13" s="8"/>
      <c r="O13" s="8"/>
      <c r="P13" s="8"/>
      <c r="Q13" s="8"/>
      <c r="R13" s="8"/>
      <c r="S13" s="8"/>
      <c r="T13" s="8"/>
    </row>
    <row r="14" spans="1:17" s="41" customFormat="1" ht="36.75" customHeight="1">
      <c r="A14" s="41">
        <v>2</v>
      </c>
      <c r="B14" s="154" t="s">
        <v>70</v>
      </c>
      <c r="C14" s="154"/>
      <c r="D14" s="154"/>
      <c r="E14" s="154"/>
      <c r="F14" s="154"/>
      <c r="G14" s="144" t="s">
        <v>170</v>
      </c>
      <c r="H14" s="154" t="s">
        <v>75</v>
      </c>
      <c r="I14" s="154"/>
      <c r="J14" s="154"/>
      <c r="K14" s="154" t="s">
        <v>72</v>
      </c>
      <c r="L14" s="154"/>
      <c r="M14" s="154"/>
      <c r="N14" s="41">
        <v>98</v>
      </c>
      <c r="O14" s="41">
        <v>147</v>
      </c>
      <c r="P14" s="42">
        <v>4</v>
      </c>
      <c r="Q14" s="42">
        <v>7</v>
      </c>
    </row>
    <row r="15" spans="1:17" s="41" customFormat="1" ht="36.75" customHeight="1">
      <c r="A15" s="41">
        <v>3</v>
      </c>
      <c r="B15" s="154" t="s">
        <v>71</v>
      </c>
      <c r="C15" s="154"/>
      <c r="D15" s="154"/>
      <c r="E15" s="154"/>
      <c r="F15" s="154"/>
      <c r="G15" s="144" t="s">
        <v>170</v>
      </c>
      <c r="H15" s="154" t="s">
        <v>75</v>
      </c>
      <c r="I15" s="154"/>
      <c r="J15" s="154"/>
      <c r="K15" s="154" t="s">
        <v>72</v>
      </c>
      <c r="L15" s="154"/>
      <c r="M15" s="154"/>
      <c r="N15" s="41">
        <v>98</v>
      </c>
      <c r="O15" s="41">
        <v>147</v>
      </c>
      <c r="P15" s="42">
        <v>4</v>
      </c>
      <c r="Q15" s="42">
        <v>7</v>
      </c>
    </row>
    <row r="16" s="41" customFormat="1" ht="36.75" customHeight="1">
      <c r="A16" s="41">
        <v>4</v>
      </c>
    </row>
    <row r="17" spans="1:17" s="37" customFormat="1" ht="79.5" customHeight="1">
      <c r="A17" s="42">
        <v>5</v>
      </c>
      <c r="B17" s="155" t="s">
        <v>171</v>
      </c>
      <c r="C17" s="155"/>
      <c r="D17" s="155"/>
      <c r="E17" s="155"/>
      <c r="F17" s="155"/>
      <c r="G17" s="42"/>
      <c r="H17" s="154"/>
      <c r="I17" s="154"/>
      <c r="J17" s="154"/>
      <c r="K17" s="154"/>
      <c r="L17" s="154"/>
      <c r="M17" s="154"/>
      <c r="N17" s="41"/>
      <c r="O17" s="41"/>
      <c r="P17" s="42"/>
      <c r="Q17" s="42"/>
    </row>
    <row r="18" spans="2:13" s="37" customFormat="1" ht="12.75">
      <c r="B18" s="154"/>
      <c r="C18" s="154"/>
      <c r="D18" s="154"/>
      <c r="E18" s="154"/>
      <c r="F18" s="154"/>
      <c r="G18" s="36"/>
      <c r="H18" s="154"/>
      <c r="I18" s="154"/>
      <c r="J18" s="154"/>
      <c r="K18" s="154"/>
      <c r="L18" s="154"/>
      <c r="M18" s="154"/>
    </row>
    <row r="19" spans="5:8" ht="12.75">
      <c r="E19" s="3"/>
      <c r="F19" s="3"/>
      <c r="G19" s="3"/>
      <c r="H19" s="3"/>
    </row>
    <row r="20" spans="1:8" s="1" customFormat="1" ht="12.75">
      <c r="A20" s="1" t="s">
        <v>13</v>
      </c>
      <c r="E20" s="4"/>
      <c r="F20" s="4"/>
      <c r="G20" s="4"/>
      <c r="H20" s="4"/>
    </row>
    <row r="21" spans="1:8" s="1" customFormat="1" ht="12.75">
      <c r="A21" s="43" t="s">
        <v>40</v>
      </c>
      <c r="B21" s="1" t="s">
        <v>14</v>
      </c>
      <c r="E21" s="4"/>
      <c r="F21" s="4"/>
      <c r="G21" s="4"/>
      <c r="H21" s="4"/>
    </row>
    <row r="22" spans="1:2" s="1" customFormat="1" ht="12.75">
      <c r="A22" s="43" t="s">
        <v>41</v>
      </c>
      <c r="B22" s="1" t="s">
        <v>15</v>
      </c>
    </row>
    <row r="23" s="1" customFormat="1" ht="12.75">
      <c r="B23" s="1" t="s">
        <v>16</v>
      </c>
    </row>
    <row r="24" spans="1:2" s="1" customFormat="1" ht="12.75">
      <c r="A24" s="43" t="s">
        <v>42</v>
      </c>
      <c r="B24" s="1" t="s">
        <v>17</v>
      </c>
    </row>
    <row r="25" s="1" customFormat="1" ht="12.75">
      <c r="B25" s="1" t="s">
        <v>18</v>
      </c>
    </row>
    <row r="26" spans="5:9" ht="12.75">
      <c r="E26" s="3"/>
      <c r="F26" s="3"/>
      <c r="G26" s="3"/>
      <c r="H26" s="3"/>
      <c r="I26" s="3"/>
    </row>
    <row r="27" spans="5:25" ht="12.75">
      <c r="E27" s="3"/>
      <c r="F27" s="3"/>
      <c r="G27" s="3"/>
      <c r="H27" s="3"/>
      <c r="I27" s="3"/>
      <c r="R27" s="1"/>
      <c r="S27" s="1"/>
      <c r="T27" s="1"/>
      <c r="U27" s="1"/>
      <c r="V27" s="1"/>
      <c r="W27" s="1"/>
      <c r="X27" s="1"/>
      <c r="Y27" s="1"/>
    </row>
    <row r="28" spans="5:25" ht="15">
      <c r="E28" s="3"/>
      <c r="F28" s="3"/>
      <c r="G28" s="3"/>
      <c r="H28" s="3"/>
      <c r="I28" s="46" t="s">
        <v>44</v>
      </c>
      <c r="J28" s="1"/>
      <c r="K28" s="1"/>
      <c r="R28" s="1"/>
      <c r="S28" s="1"/>
      <c r="T28" s="1"/>
      <c r="U28" s="1"/>
      <c r="V28" s="1"/>
      <c r="W28" s="1"/>
      <c r="X28" s="1"/>
      <c r="Y28" s="1"/>
    </row>
    <row r="29" spans="5:25" ht="15">
      <c r="E29" s="3"/>
      <c r="F29" s="3"/>
      <c r="G29" s="3"/>
      <c r="H29" s="3"/>
      <c r="I29" s="29" t="s">
        <v>3</v>
      </c>
      <c r="J29" s="45"/>
      <c r="R29" s="1"/>
      <c r="S29" s="1"/>
      <c r="T29" s="1"/>
      <c r="U29" s="1"/>
      <c r="V29" s="1"/>
      <c r="W29" s="1"/>
      <c r="X29" s="1"/>
      <c r="Y29" s="1"/>
    </row>
    <row r="30" spans="5:25" ht="15">
      <c r="E30" s="3"/>
      <c r="F30" s="3"/>
      <c r="G30" s="3"/>
      <c r="H30" s="3"/>
      <c r="I30" s="29"/>
      <c r="J30" s="45" t="s">
        <v>45</v>
      </c>
      <c r="R30" s="1"/>
      <c r="S30" s="1"/>
      <c r="T30" s="1"/>
      <c r="U30" s="1"/>
      <c r="V30" s="1"/>
      <c r="W30" s="1"/>
      <c r="X30" s="1"/>
      <c r="Y30" s="1"/>
    </row>
    <row r="31" spans="5:25" ht="15">
      <c r="E31" s="3"/>
      <c r="F31" s="3"/>
      <c r="G31" s="3" t="s">
        <v>9</v>
      </c>
      <c r="H31" s="3"/>
      <c r="I31" s="29"/>
      <c r="J31" s="45" t="s">
        <v>46</v>
      </c>
      <c r="R31" s="1"/>
      <c r="S31" s="1"/>
      <c r="T31" s="1"/>
      <c r="U31" s="1"/>
      <c r="V31" s="1"/>
      <c r="W31" s="1"/>
      <c r="X31" s="1"/>
      <c r="Y31" s="1"/>
    </row>
    <row r="32" spans="5:10" ht="15">
      <c r="E32" s="3"/>
      <c r="F32" s="3"/>
      <c r="G32" s="3"/>
      <c r="H32" s="3"/>
      <c r="I32" s="29"/>
      <c r="J32" s="45" t="s">
        <v>47</v>
      </c>
    </row>
    <row r="33" spans="5:9" ht="15">
      <c r="E33" s="3"/>
      <c r="F33" s="3"/>
      <c r="G33" s="3"/>
      <c r="H33" s="3"/>
      <c r="I33" s="29" t="s">
        <v>4</v>
      </c>
    </row>
    <row r="34" spans="9:10" ht="15">
      <c r="I34" s="29"/>
      <c r="J34" t="s">
        <v>48</v>
      </c>
    </row>
    <row r="35" spans="9:10" ht="15">
      <c r="I35" s="29"/>
      <c r="J35" t="s">
        <v>49</v>
      </c>
    </row>
    <row r="36" spans="9:10" ht="15">
      <c r="I36" s="29"/>
      <c r="J36" t="s">
        <v>50</v>
      </c>
    </row>
    <row r="37" ht="15">
      <c r="I37" s="29" t="s">
        <v>5</v>
      </c>
    </row>
    <row r="38" spans="9:10" ht="15">
      <c r="I38" s="29"/>
      <c r="J38" t="s">
        <v>51</v>
      </c>
    </row>
    <row r="39" spans="9:10" ht="15">
      <c r="I39" s="29"/>
      <c r="J39" t="s">
        <v>52</v>
      </c>
    </row>
    <row r="40" spans="9:10" ht="15">
      <c r="I40" s="29"/>
      <c r="J40" t="s">
        <v>53</v>
      </c>
    </row>
    <row r="41" spans="9:10" ht="15">
      <c r="I41" s="29"/>
      <c r="J41" t="s">
        <v>54</v>
      </c>
    </row>
    <row r="42" spans="9:10" ht="15.75">
      <c r="I42" s="46"/>
      <c r="J42" s="29"/>
    </row>
    <row r="43" spans="9:10" ht="15.75">
      <c r="I43" s="46" t="s">
        <v>55</v>
      </c>
      <c r="J43" s="29"/>
    </row>
    <row r="44" ht="15">
      <c r="I44" s="29" t="s">
        <v>5</v>
      </c>
    </row>
    <row r="45" spans="9:10" ht="15">
      <c r="I45" s="29"/>
      <c r="J45" t="s">
        <v>56</v>
      </c>
    </row>
    <row r="46" spans="9:10" ht="15">
      <c r="I46" s="29"/>
      <c r="J46" t="s">
        <v>57</v>
      </c>
    </row>
    <row r="47" spans="9:10" ht="15">
      <c r="I47" s="29"/>
      <c r="J47" t="s">
        <v>58</v>
      </c>
    </row>
    <row r="48" spans="9:10" ht="15">
      <c r="I48" s="29"/>
      <c r="J48" t="s">
        <v>59</v>
      </c>
    </row>
    <row r="49" ht="15">
      <c r="I49" s="29" t="s">
        <v>4</v>
      </c>
    </row>
    <row r="50" spans="9:10" ht="15">
      <c r="I50" s="29"/>
      <c r="J50" t="s">
        <v>60</v>
      </c>
    </row>
    <row r="51" spans="9:10" ht="15">
      <c r="I51" s="29"/>
      <c r="J51" t="s">
        <v>61</v>
      </c>
    </row>
    <row r="52" spans="9:10" ht="15">
      <c r="I52" s="29"/>
      <c r="J52" t="s">
        <v>62</v>
      </c>
    </row>
    <row r="53" ht="15">
      <c r="I53" s="29" t="s">
        <v>3</v>
      </c>
    </row>
    <row r="54" spans="9:10" ht="15">
      <c r="I54" s="29"/>
      <c r="J54" t="s">
        <v>63</v>
      </c>
    </row>
    <row r="55" ht="12.75">
      <c r="J55" t="s">
        <v>64</v>
      </c>
    </row>
    <row r="56" ht="12.75">
      <c r="J56" t="s">
        <v>65</v>
      </c>
    </row>
    <row r="57" ht="12.75">
      <c r="J57" t="s">
        <v>66</v>
      </c>
    </row>
  </sheetData>
  <sheetProtection/>
  <mergeCells count="14">
    <mergeCell ref="H9:Q9"/>
    <mergeCell ref="H11:Q11"/>
    <mergeCell ref="K15:M15"/>
    <mergeCell ref="K14:M14"/>
    <mergeCell ref="B14:F14"/>
    <mergeCell ref="B15:F15"/>
    <mergeCell ref="H15:J15"/>
    <mergeCell ref="H14:J14"/>
    <mergeCell ref="B18:F18"/>
    <mergeCell ref="H18:J18"/>
    <mergeCell ref="K18:M18"/>
    <mergeCell ref="K17:M17"/>
    <mergeCell ref="B17:F17"/>
    <mergeCell ref="H17:J17"/>
  </mergeCells>
  <printOptions gridLines="1"/>
  <pageMargins left="0.37" right="0.34" top="0.62" bottom="0.68" header="0.42" footer="0.5"/>
  <pageSetup fitToHeight="1" fitToWidth="1" horizontalDpi="600" verticalDpi="600" orientation="landscape" scale="64"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35"/>
  <sheetViews>
    <sheetView zoomScale="75" zoomScaleNormal="75" zoomScalePageLayoutView="0" workbookViewId="0" topLeftCell="A1">
      <selection activeCell="B10" sqref="B10"/>
    </sheetView>
  </sheetViews>
  <sheetFormatPr defaultColWidth="9.140625" defaultRowHeight="12.75"/>
  <cols>
    <col min="1" max="1" width="51.00390625" style="0" customWidth="1"/>
    <col min="2" max="2" width="10.28125" style="60" bestFit="1" customWidth="1"/>
    <col min="3" max="3" width="62.28125" style="60" bestFit="1" customWidth="1"/>
    <col min="4" max="4" width="26.140625" style="60" bestFit="1" customWidth="1"/>
    <col min="5" max="5" width="5.140625" style="60"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57421875" style="60" customWidth="1"/>
  </cols>
  <sheetData>
    <row r="1" spans="1:18" ht="18" customHeight="1">
      <c r="A1" s="6" t="str">
        <f>+'Tab B Cost &amp; Schedule Estimate'!A1</f>
        <v>Cost Center:</v>
      </c>
      <c r="B1" s="143">
        <f>+'Tab A Description'!B3</f>
        <v>9418</v>
      </c>
      <c r="C1"/>
      <c r="D1" s="6"/>
      <c r="E1" s="6"/>
      <c r="G1" s="7"/>
      <c r="Q1"/>
      <c r="R1"/>
    </row>
    <row r="2" spans="1:18" ht="18" customHeight="1">
      <c r="A2" s="6" t="str">
        <f>+'Tab B Cost &amp; Schedule Estimate'!A2</f>
        <v>Job Number:</v>
      </c>
      <c r="B2" s="143">
        <f>+'Tab A Description'!B4</f>
        <v>2490</v>
      </c>
      <c r="C2"/>
      <c r="D2" s="6"/>
      <c r="E2" s="6"/>
      <c r="G2" s="7"/>
      <c r="Q2"/>
      <c r="R2"/>
    </row>
    <row r="3" spans="1:18" ht="18" customHeight="1">
      <c r="A3" s="6" t="str">
        <f>+'Tab B Cost &amp; Schedule Estimate'!A3</f>
        <v>Job Title: </v>
      </c>
      <c r="B3" s="143" t="str">
        <f>+'Tab A Description'!B5</f>
        <v>NTC Equipment Removals / Relocations</v>
      </c>
      <c r="C3"/>
      <c r="D3" s="6"/>
      <c r="E3" s="6"/>
      <c r="G3" s="7"/>
      <c r="Q3"/>
      <c r="R3"/>
    </row>
    <row r="4" spans="1:18" ht="18" customHeight="1">
      <c r="A4" s="6" t="str">
        <f>+'Tab B Cost &amp; Schedule Estimate'!A4</f>
        <v>Job Manager: </v>
      </c>
      <c r="B4" s="143" t="str">
        <f>+'Tab A Description'!B6</f>
        <v>Eric D. Perry</v>
      </c>
      <c r="C4"/>
      <c r="D4" s="6"/>
      <c r="E4" s="6"/>
      <c r="G4" s="7"/>
      <c r="Q4"/>
      <c r="R4"/>
    </row>
    <row r="5" spans="2:18" ht="12.75">
      <c r="B5"/>
      <c r="C5"/>
      <c r="D5"/>
      <c r="E5"/>
      <c r="Q5"/>
      <c r="R5"/>
    </row>
    <row r="6" spans="1:7" ht="20.25">
      <c r="A6" s="6"/>
      <c r="B6" s="68" t="s">
        <v>172</v>
      </c>
      <c r="C6" s="69"/>
      <c r="D6"/>
      <c r="E6"/>
      <c r="G6" s="60"/>
    </row>
    <row r="7" spans="1:7" ht="12.75">
      <c r="A7" s="8"/>
      <c r="B7" s="70"/>
      <c r="C7" s="70"/>
      <c r="D7" s="8"/>
      <c r="E7" s="8"/>
      <c r="F7" s="8"/>
      <c r="G7" s="61"/>
    </row>
    <row r="8" spans="1:7" ht="18.75" thickBot="1">
      <c r="A8" s="62" t="s">
        <v>67</v>
      </c>
      <c r="B8" s="71"/>
      <c r="C8" s="71"/>
      <c r="D8" s="72" t="s">
        <v>68</v>
      </c>
      <c r="E8" s="73"/>
      <c r="F8" s="73"/>
      <c r="G8" s="74"/>
    </row>
    <row r="9" spans="1:7" ht="12.75">
      <c r="A9" s="75"/>
      <c r="B9" s="68"/>
      <c r="C9" s="68"/>
      <c r="D9"/>
      <c r="E9"/>
      <c r="G9" s="60"/>
    </row>
    <row r="10" spans="1:7" ht="255" customHeight="1">
      <c r="A10" s="75" t="s">
        <v>0</v>
      </c>
      <c r="B10" s="146"/>
      <c r="C10" s="69"/>
      <c r="D10" s="33"/>
      <c r="E10" s="33"/>
      <c r="F10" s="33"/>
      <c r="G10" s="76"/>
    </row>
    <row r="11" spans="1:7" ht="12.75">
      <c r="A11" s="142"/>
      <c r="B11" s="78"/>
      <c r="C11" s="78"/>
      <c r="D11" s="35"/>
      <c r="E11" s="35"/>
      <c r="F11" s="34"/>
      <c r="G11" s="79"/>
    </row>
    <row r="12" spans="1:7" ht="12.75">
      <c r="A12" s="75"/>
      <c r="B12" s="69"/>
      <c r="C12" s="69"/>
      <c r="D12" s="33"/>
      <c r="E12" s="33"/>
      <c r="F12" s="33"/>
      <c r="G12" s="76"/>
    </row>
    <row r="13" spans="1:7" ht="12.75">
      <c r="A13" s="80"/>
      <c r="B13" s="81"/>
      <c r="C13" s="82"/>
      <c r="D13" s="83"/>
      <c r="E13" s="63"/>
      <c r="F13" s="84"/>
      <c r="G13" s="85"/>
    </row>
    <row r="14" spans="1:7" ht="12.75">
      <c r="A14" s="86"/>
      <c r="B14" s="81"/>
      <c r="C14" s="82"/>
      <c r="D14" s="83"/>
      <c r="E14" s="63"/>
      <c r="F14" s="84"/>
      <c r="G14" s="85"/>
    </row>
    <row r="15" spans="1:7" ht="12.75">
      <c r="A15" s="86"/>
      <c r="B15" s="81"/>
      <c r="C15" s="82"/>
      <c r="D15" s="83"/>
      <c r="E15" s="63"/>
      <c r="F15" s="84"/>
      <c r="G15" s="85"/>
    </row>
    <row r="16" spans="1:7" ht="12.75">
      <c r="A16" s="88"/>
      <c r="B16" s="81"/>
      <c r="C16" s="82"/>
      <c r="D16" s="77"/>
      <c r="E16" s="63"/>
      <c r="F16" s="87"/>
      <c r="G16" s="85"/>
    </row>
    <row r="17" spans="1:7" ht="12.75">
      <c r="A17" s="86"/>
      <c r="B17" s="81"/>
      <c r="C17" s="82"/>
      <c r="D17" s="83"/>
      <c r="E17" s="63"/>
      <c r="F17" s="84"/>
      <c r="G17" s="85"/>
    </row>
    <row r="18" spans="1:7" ht="12.75">
      <c r="A18" s="89"/>
      <c r="B18" s="81"/>
      <c r="C18" s="90"/>
      <c r="D18" s="91"/>
      <c r="E18" s="63"/>
      <c r="F18" s="84"/>
      <c r="G18" s="85"/>
    </row>
    <row r="19" spans="1:7" ht="12.75">
      <c r="A19" s="86"/>
      <c r="B19" s="81"/>
      <c r="C19" s="82"/>
      <c r="D19" s="83"/>
      <c r="E19" s="63"/>
      <c r="F19" s="84"/>
      <c r="G19" s="85"/>
    </row>
    <row r="20" spans="1:7" ht="12.75">
      <c r="A20" s="92"/>
      <c r="B20" s="95"/>
      <c r="C20" s="93"/>
      <c r="D20" s="94"/>
      <c r="E20" s="80"/>
      <c r="F20" s="96"/>
      <c r="G20" s="85"/>
    </row>
    <row r="21" spans="1:7" ht="12.75">
      <c r="A21" s="97"/>
      <c r="B21" s="93"/>
      <c r="C21" s="93"/>
      <c r="D21" s="80"/>
      <c r="E21" s="80"/>
      <c r="F21" s="80"/>
      <c r="G21" s="64"/>
    </row>
    <row r="22" spans="1:7" ht="12.75">
      <c r="A22" s="92"/>
      <c r="B22" s="93"/>
      <c r="C22" s="93"/>
      <c r="D22" s="80"/>
      <c r="E22" s="80"/>
      <c r="F22" s="80"/>
      <c r="G22" s="64"/>
    </row>
    <row r="23" spans="1:7" ht="13.5" thickBot="1">
      <c r="A23" s="92"/>
      <c r="B23" s="93"/>
      <c r="C23" s="93"/>
      <c r="D23" s="80"/>
      <c r="E23" s="34"/>
      <c r="F23" s="34"/>
      <c r="G23" s="98"/>
    </row>
    <row r="24" spans="1:7" ht="12.75">
      <c r="A24" s="92"/>
      <c r="B24" s="93"/>
      <c r="C24" s="99" t="s">
        <v>24</v>
      </c>
      <c r="D24" s="65"/>
      <c r="E24" s="80"/>
      <c r="F24" s="100"/>
      <c r="G24" s="101"/>
    </row>
    <row r="25" spans="1:7" ht="12.75">
      <c r="A25" s="92"/>
      <c r="B25" s="93"/>
      <c r="C25" s="102" t="s">
        <v>25</v>
      </c>
      <c r="D25" s="66"/>
      <c r="E25" s="96"/>
      <c r="F25" s="103"/>
      <c r="G25" s="104"/>
    </row>
    <row r="26" spans="1:7" ht="12.75">
      <c r="A26" s="92"/>
      <c r="B26" s="93"/>
      <c r="C26" s="102" t="s">
        <v>26</v>
      </c>
      <c r="D26" s="66"/>
      <c r="E26" s="96"/>
      <c r="F26" s="103"/>
      <c r="G26" s="104"/>
    </row>
    <row r="27" spans="1:7" ht="12.75">
      <c r="A27" s="92"/>
      <c r="B27" s="93"/>
      <c r="C27" s="102" t="s">
        <v>27</v>
      </c>
      <c r="D27" s="66"/>
      <c r="E27" s="96"/>
      <c r="F27" s="103"/>
      <c r="G27" s="104"/>
    </row>
    <row r="28" spans="1:7" ht="12.75">
      <c r="A28" s="92"/>
      <c r="B28" s="93"/>
      <c r="C28" s="102" t="s">
        <v>28</v>
      </c>
      <c r="D28" s="66"/>
      <c r="E28" s="96"/>
      <c r="F28" s="103"/>
      <c r="G28" s="104"/>
    </row>
    <row r="29" spans="1:7" ht="12.75">
      <c r="A29" s="92"/>
      <c r="B29" s="93"/>
      <c r="C29" s="102" t="s">
        <v>29</v>
      </c>
      <c r="D29" s="66"/>
      <c r="E29" s="96"/>
      <c r="F29" s="103"/>
      <c r="G29" s="104"/>
    </row>
    <row r="30" spans="1:7" ht="12.75">
      <c r="A30" s="92"/>
      <c r="B30" s="93"/>
      <c r="C30" s="102" t="s">
        <v>30</v>
      </c>
      <c r="D30" s="66"/>
      <c r="E30" s="96"/>
      <c r="F30" s="103"/>
      <c r="G30" s="104"/>
    </row>
    <row r="31" spans="1:7" ht="12.75">
      <c r="A31" s="92"/>
      <c r="B31" s="93"/>
      <c r="C31" s="102" t="s">
        <v>31</v>
      </c>
      <c r="D31" s="66"/>
      <c r="E31" s="96"/>
      <c r="F31" s="103"/>
      <c r="G31" s="104"/>
    </row>
    <row r="32" spans="1:7" ht="12.75">
      <c r="A32" s="92"/>
      <c r="B32" s="93"/>
      <c r="C32" s="102" t="s">
        <v>33</v>
      </c>
      <c r="D32" s="66"/>
      <c r="E32" s="96"/>
      <c r="F32" s="103"/>
      <c r="G32" s="104"/>
    </row>
    <row r="33" spans="1:7" ht="13.5" thickBot="1">
      <c r="A33" s="92"/>
      <c r="B33" s="93"/>
      <c r="C33" s="105" t="s">
        <v>32</v>
      </c>
      <c r="D33" s="67"/>
      <c r="E33" s="96"/>
      <c r="F33" s="103"/>
      <c r="G33" s="104"/>
    </row>
    <row r="34" spans="1:7" ht="12.75">
      <c r="A34" s="92"/>
      <c r="B34" s="93"/>
      <c r="C34" s="93"/>
      <c r="D34" s="80"/>
      <c r="E34" s="80"/>
      <c r="F34" s="100"/>
      <c r="G34" s="101"/>
    </row>
    <row r="35" spans="1:7" ht="12.75">
      <c r="A35" s="92"/>
      <c r="B35" s="93"/>
      <c r="C35" s="93"/>
      <c r="D35" s="96" t="s">
        <v>12</v>
      </c>
      <c r="E35" s="80"/>
      <c r="F35" s="106"/>
      <c r="G35" s="107"/>
    </row>
  </sheetData>
  <sheetProtection/>
  <printOptions gridLines="1"/>
  <pageMargins left="0.59" right="0.63" top="0.79" bottom="1" header="0.5" footer="0.5"/>
  <pageSetup fitToHeight="1" fitToWidth="1" horizontalDpi="600" verticalDpi="600" orientation="landscape" scale="72"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2010-07-07T17:35:57Z</cp:lastPrinted>
  <dcterms:created xsi:type="dcterms:W3CDTF">2001-10-24T18:11:20Z</dcterms:created>
  <dcterms:modified xsi:type="dcterms:W3CDTF">2010-07-07T17:36:10Z</dcterms:modified>
  <cp:category/>
  <cp:version/>
  <cp:contentType/>
  <cp:contentStatus/>
</cp:coreProperties>
</file>