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25320" windowHeight="12615" tabRatio="627" activeTab="4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Worksheet" sheetId="5" r:id="rId5"/>
  </sheets>
  <definedNames>
    <definedName name="_xlnm.Print_Area" localSheetId="0">'Tab A Description'!$A$1:$B$30</definedName>
    <definedName name="_xlnm.Print_Area" localSheetId="2">'Tab C Risk and uncertainty'!$A$1:$Q$29,'Tab C Risk and uncertainty'!$A$31:$Q$61</definedName>
    <definedName name="_xlnm.Print_Titles" localSheetId="1">'Tab B Cost &amp; Schedule Estimate'!$1:$3</definedName>
  </definedNames>
  <calcPr calcMode="manual" fullCalcOnLoad="1"/>
</workbook>
</file>

<file path=xl/sharedStrings.xml><?xml version="1.0" encoding="utf-8"?>
<sst xmlns="http://schemas.openxmlformats.org/spreadsheetml/2006/main" count="282" uniqueCount="219">
  <si>
    <t>Activity Name</t>
  </si>
  <si>
    <t>Chrzanowski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</si>
  <si>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</si>
  <si>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</si>
  <si>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</si>
  <si>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</si>
  <si>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</si>
  <si>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</si>
  <si>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</si>
  <si>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</si>
  <si>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</si>
  <si>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</si>
  <si>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</si>
  <si>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</si>
  <si>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</si>
  <si>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</si>
  <si>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</si>
  <si>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</si>
  <si>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</si>
  <si>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</si>
  <si>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</si>
  <si>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</si>
  <si>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</si>
  <si>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</si>
  <si>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</si>
  <si>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mhrs</t>
  </si>
  <si>
    <t>Date</t>
  </si>
  <si>
    <t>(Chrzan.)</t>
  </si>
  <si>
    <t>(Upcavage)</t>
  </si>
  <si>
    <t>(Meighan)</t>
  </si>
  <si>
    <t>(Jurcz.)</t>
  </si>
  <si>
    <t>(Welder)</t>
  </si>
  <si>
    <t>(Machinist)</t>
  </si>
  <si>
    <t>(electrical)</t>
  </si>
  <si>
    <t>(General)</t>
  </si>
  <si>
    <t>K$</t>
  </si>
  <si>
    <t>EAEM</t>
  </si>
  <si>
    <t>(Titus)</t>
  </si>
  <si>
    <t>(Morris)</t>
  </si>
  <si>
    <t>(Martinelli)</t>
  </si>
  <si>
    <t>(Jariwala)</t>
  </si>
  <si>
    <t>(Wojtowicz)</t>
  </si>
  <si>
    <t>(Brooks)</t>
  </si>
  <si>
    <t>k$</t>
  </si>
  <si>
    <t>Miscellaneous M&amp;S</t>
  </si>
  <si>
    <t>In-house Fabrication</t>
  </si>
  <si>
    <t>EMEM1</t>
  </si>
  <si>
    <t>EMEM2</t>
  </si>
  <si>
    <t>(Tresmer)</t>
  </si>
  <si>
    <t>(Mangra)</t>
  </si>
  <si>
    <t>EASB2</t>
  </si>
  <si>
    <t>EASB3</t>
  </si>
  <si>
    <t>EASB4</t>
  </si>
  <si>
    <t>EASB5</t>
  </si>
  <si>
    <t>EASB6</t>
  </si>
  <si>
    <t>(Paluzzi)</t>
  </si>
  <si>
    <t>EASB7</t>
  </si>
  <si>
    <t>EASB8</t>
  </si>
  <si>
    <t>(Prinski)</t>
  </si>
  <si>
    <t>EMEM4</t>
  </si>
  <si>
    <t xml:space="preserve">Rotable flanges </t>
  </si>
  <si>
    <t>Inconel Forgings</t>
  </si>
  <si>
    <t>(Weeks)</t>
  </si>
  <si>
    <t>(Elect)</t>
  </si>
  <si>
    <t>Procure Weld material</t>
  </si>
  <si>
    <t>Final Design Activities</t>
  </si>
  <si>
    <t>Prepare for FDR</t>
  </si>
  <si>
    <t>Fabricate Ceramic break SS structure</t>
  </si>
  <si>
    <t>Procure Viton "O" rings</t>
  </si>
  <si>
    <t>Design stud installation fixture</t>
  </si>
  <si>
    <t>1***</t>
  </si>
  <si>
    <t>(general)</t>
  </si>
  <si>
    <t>(Simmons)</t>
  </si>
  <si>
    <t>Job #</t>
  </si>
  <si>
    <t xml:space="preserve">Cost </t>
  </si>
  <si>
    <t>Center</t>
  </si>
  <si>
    <t>Work</t>
  </si>
  <si>
    <t>Package</t>
  </si>
  <si>
    <t>EMEM5</t>
  </si>
  <si>
    <t>(Avasarala)</t>
  </si>
  <si>
    <t>(Zhang)</t>
  </si>
  <si>
    <t>(Zolfaghari)</t>
  </si>
  <si>
    <t>Miscellaneous</t>
  </si>
  <si>
    <t>Costs do not include installation</t>
  </si>
  <si>
    <t>EEEM</t>
  </si>
  <si>
    <t>EAEM7</t>
  </si>
  <si>
    <t>(Raftopoul.)</t>
  </si>
  <si>
    <t>Orig Costs</t>
  </si>
  <si>
    <t>New Cost</t>
  </si>
  <si>
    <t>Inflation</t>
  </si>
  <si>
    <t>Work Approval Form (WAF)</t>
  </si>
  <si>
    <t>Cost Center:</t>
  </si>
  <si>
    <t>Job Number:</t>
  </si>
  <si>
    <t xml:space="preserve">Job Title: </t>
  </si>
  <si>
    <t xml:space="preserve">Job Manager: </t>
  </si>
  <si>
    <t>Description:</t>
  </si>
  <si>
    <t>Schedule:</t>
  </si>
  <si>
    <t>Approvals:</t>
  </si>
  <si>
    <t>___________________________________________________________</t>
  </si>
  <si>
    <t xml:space="preserve">Job Manager                                                                         </t>
  </si>
  <si>
    <t xml:space="preserve">Project Manager                                                                  </t>
  </si>
  <si>
    <t>__________________________________________________________</t>
  </si>
  <si>
    <t xml:space="preserve"> </t>
  </si>
  <si>
    <t xml:space="preserve">Engineering Department Head                                               </t>
  </si>
  <si>
    <t>Uncertainty of the Estimate</t>
  </si>
  <si>
    <t>High</t>
  </si>
  <si>
    <t>Medium</t>
  </si>
  <si>
    <t>Low</t>
  </si>
  <si>
    <t>Uncertainty Range (%)</t>
  </si>
  <si>
    <t>Comments/Other Considerations</t>
  </si>
  <si>
    <t>Design Maturity</t>
  </si>
  <si>
    <t>x</t>
  </si>
  <si>
    <t>Design Complexity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</si>
  <si>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</si>
  <si>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</si>
  <si>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</si>
  <si>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</si>
  <si>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</si>
  <si>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</si>
  <si>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</si>
  <si>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Low ($K)</t>
  </si>
  <si>
    <t>High ($K)</t>
  </si>
  <si>
    <t>Low (weeks)</t>
  </si>
  <si>
    <t>High (Weeks)</t>
  </si>
  <si>
    <t>OT required to accommodate schedule</t>
  </si>
  <si>
    <t>Notes:</t>
  </si>
  <si>
    <t>(1)</t>
  </si>
  <si>
    <t>Cost impacts should NOT include standing army costs which are separately calculated from the schedule impact</t>
  </si>
  <si>
    <t>(2)</t>
  </si>
  <si>
    <t>The schedule impacts should be entered as the min and max impacts on the critical path.</t>
  </si>
  <si>
    <t>If there is no critical path impact then the schedule entries should be zero.</t>
  </si>
  <si>
    <t>(3)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</si>
  <si>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</si>
  <si>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</si>
  <si>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</si>
  <si>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</si>
  <si>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</si>
  <si>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</si>
  <si>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</si>
  <si>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</si>
  <si>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</si>
  <si>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</si>
  <si>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</si>
  <si>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</si>
  <si>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</si>
  <si>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</si>
  <si>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</si>
  <si>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</si>
  <si>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</si>
  <si>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</si>
  <si>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</si>
  <si>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</si>
  <si>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</si>
  <si>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</si>
  <si>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</si>
  <si>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</si>
  <si>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</si>
  <si>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Materials and Subcontracts (M&amp;S)</t>
  </si>
  <si>
    <t>Basis of Estimate</t>
  </si>
  <si>
    <t>Inconel bellows</t>
  </si>
  <si>
    <t>Rotable flanges</t>
  </si>
  <si>
    <t>Inconel weld studs</t>
  </si>
  <si>
    <t>Weld material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</si>
  <si>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</si>
  <si>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</si>
  <si>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</si>
  <si>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</si>
  <si>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</si>
  <si>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</si>
  <si>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</si>
  <si>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</si>
  <si>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8 - Actual experience for NCSX Work</t>
  </si>
  <si>
    <t>9 - Other</t>
  </si>
  <si>
    <t>TOTALS</t>
  </si>
  <si>
    <t>James Chrzanowski</t>
  </si>
  <si>
    <t>Refer to the Primavera Data-Base</t>
  </si>
  <si>
    <t>(Techs)</t>
  </si>
  <si>
    <t>Basis of 
Estimate</t>
  </si>
  <si>
    <t>Category</t>
  </si>
  <si>
    <t>Complete bellow &amp; ceramic break analysis Analysis</t>
  </si>
  <si>
    <t>Complete Halo loading</t>
  </si>
  <si>
    <t>Complete- Maintain heat balance cooling calculations</t>
  </si>
  <si>
    <t>Itegrate thermal, halo, disruption loads into calculations</t>
  </si>
  <si>
    <t>Fatigue Assessment</t>
  </si>
  <si>
    <t>Complete Cad detail and assembly drawings</t>
  </si>
  <si>
    <t>CS CASING - Design &amp; Fabrication</t>
  </si>
  <si>
    <t>Prepare CS casing SOW &amp; requisition</t>
  </si>
  <si>
    <t>Submit &amp; evaluate RFQ returns</t>
  </si>
  <si>
    <t>Award CS Casing order</t>
  </si>
  <si>
    <t>Fabricate CS Casing</t>
  </si>
  <si>
    <t>Procure CS casing support structure</t>
  </si>
  <si>
    <t>Fabricate CHI copper Leads- upper &amp; lower [For vessel bakeout]</t>
  </si>
  <si>
    <t>Procurement &amp; Fabrication</t>
  </si>
  <si>
    <t>Procure Rotatable Flanges</t>
  </si>
  <si>
    <t>Procure Inconel Bellows [PPPL supply to CS casing vendor]</t>
  </si>
  <si>
    <t>Generate requisitions for CS components</t>
  </si>
  <si>
    <t xml:space="preserve">CS Casing  </t>
  </si>
  <si>
    <t xml:space="preserve">Includes the design and fabrication of the Centerstack casing and ceramic break assembly for the upgraded centerstack.   Scope includes:   
1) All analysis and Cad design for these components.   
2)Procurement of the centerstack casing from OS
3) Includes the fabrication of CS support legs  
4) Includes the procurement/fabrication of a new ceramic break assy 
5) Includes the in-house assembly of the casing components. 
6) Includes the mounting of the PF1B structure/coils to the casing                                 </t>
  </si>
  <si>
    <t>Center Stack Vacuum Casing</t>
  </si>
  <si>
    <t>Components arrive late for assembly</t>
  </si>
  <si>
    <t>U</t>
  </si>
  <si>
    <t>None</t>
  </si>
  <si>
    <t>TBD</t>
  </si>
  <si>
    <t>CS casing manufacturing [OS]</t>
  </si>
  <si>
    <t>Bakeout leads</t>
  </si>
  <si>
    <t>CS casing support structure</t>
  </si>
  <si>
    <t>Viton O-rings</t>
  </si>
  <si>
    <t>Ceramic insulators</t>
  </si>
  <si>
    <t>Deliver CS casing to CS Assembly area</t>
  </si>
  <si>
    <t>Organ pipe adapters&amp; feedthru's</t>
  </si>
  <si>
    <t>Contingency</t>
  </si>
  <si>
    <t>%</t>
  </si>
  <si>
    <t xml:space="preserve">Scope: includes casing, bellows, ceramic break assembly, Bakeout leads on casing, </t>
  </si>
  <si>
    <t>Assemble  and Test Ceramic Breaks inc. PF-1C coil assy</t>
  </si>
  <si>
    <t>Meighan</t>
  </si>
  <si>
    <t>EMSM</t>
  </si>
  <si>
    <t>See Job 1300</t>
  </si>
  <si>
    <t>Fabricate Fixture for Stud installation [To be used in Job 1302]</t>
  </si>
  <si>
    <t>Procure Ceramic Insulators [inc. [1] spare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</si>
</sst>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[Red]&quot;$&quot;#,##0.0"/>
    <numFmt numFmtId="165" formatCode="&quot;$&quot;#,##0.0"/>
    <numFmt numFmtId="166" formatCode="&quot;$&quot;#,##0.00;[Red]&quot;$&quot;#,##0.00"/>
    <numFmt numFmtId="167" formatCode="&quot;$&quot;#,##0.0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[Red]#,##0.0000"/>
    <numFmt numFmtId="174" formatCode="&quot;$&quot;#,##0.0000;[Red]&quot;$&quot;#,##0.0000"/>
    <numFmt numFmtId="175" formatCode="[$-409]dddd\,\ mmmm\ dd\,\ yyyy"/>
    <numFmt numFmtId="176" formatCode="[$-409]d\-mmm\-yy;@"/>
    <numFmt numFmtId="177" formatCode="#,##0.0;[Red]#,##0.0"/>
    <numFmt numFmtId="178" formatCode="0.000;[Red]0.000"/>
    <numFmt numFmtId="179" formatCode="0.0000;[Red]0.0000"/>
    <numFmt numFmtId="180" formatCode="0;[Red]0"/>
    <numFmt numFmtId="181" formatCode="[$-409]mmmm\-yy;@"/>
    <numFmt numFmtId="182" formatCode="mm/dd/yy"/>
    <numFmt numFmtId="183" formatCode="0.0"/>
    <numFmt numFmtId="184" formatCode="&quot;$&quot;#,##0"/>
    <numFmt numFmtId="185" formatCode="#,##0;[Red]#,##0"/>
    <numFmt numFmtId="186" formatCode="&quot;$&quot;#,##0;[Red]&quot;$&quot;#,##0"/>
    <numFmt numFmtId="187" formatCode="0.0%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General;General;&quot;&quot;"/>
    <numFmt numFmtId="191" formatCode="&quot;$&quot;#,##0.000_);[Red]\(&quot;$&quot;#,##0.000\)"/>
    <numFmt numFmtId="192" formatCode="&quot;$&quot;#,##0.0000_);[Red]\(&quot;$&quot;#,##0.0000\)"/>
    <numFmt numFmtId="193" formatCode="&quot;$&quot;#,##0.0_);[Red]\(&quot;$&quot;#,##0.0\)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?_);_(@_)"/>
    <numFmt numFmtId="197" formatCode="_(* #,##0_);_(* \(#,##0\);_(* &quot;-&quot;??_);_(@_)"/>
    <numFmt numFmtId="198" formatCode="[$-409]d\-mmm;@"/>
    <numFmt numFmtId="199" formatCode="mmm\-yyyy"/>
    <numFmt numFmtId="200" formatCode="[$-409]mmm\-yy;@"/>
    <numFmt numFmtId="201" formatCode="m/d/yy;@"/>
    <numFmt numFmtId="202" formatCode="#,##0.00;[Red]#,##0.0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color indexed="8"/>
      <name val="Helvetica"/>
      <family val="2"/>
    </font>
    <font>
      <i/>
      <sz val="13"/>
      <color indexed="3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5" fontId="2" fillId="35" borderId="44" xfId="0" applyNumberFormat="1" applyFont="1" applyFill="1" applyBorder="1" applyAlignment="1">
      <alignment horizontal="center"/>
    </xf>
    <xf numFmtId="165" fontId="2" fillId="35" borderId="45" xfId="0" applyNumberFormat="1" applyFont="1" applyFill="1" applyBorder="1" applyAlignment="1">
      <alignment horizontal="center"/>
    </xf>
    <xf numFmtId="165" fontId="1" fillId="0" borderId="46" xfId="0" applyNumberFormat="1" applyFont="1" applyFill="1" applyBorder="1" applyAlignment="1">
      <alignment horizontal="center"/>
    </xf>
    <xf numFmtId="165" fontId="1" fillId="36" borderId="47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165" fontId="1" fillId="0" borderId="49" xfId="0" applyNumberFormat="1" applyFont="1" applyFill="1" applyBorder="1" applyAlignment="1">
      <alignment horizontal="center"/>
    </xf>
    <xf numFmtId="165" fontId="2" fillId="35" borderId="16" xfId="0" applyNumberFormat="1" applyFont="1" applyFill="1" applyBorder="1" applyAlignment="1">
      <alignment horizontal="center"/>
    </xf>
    <xf numFmtId="165" fontId="2" fillId="35" borderId="50" xfId="0" applyNumberFormat="1" applyFont="1" applyFill="1" applyBorder="1" applyAlignment="1">
      <alignment horizontal="center"/>
    </xf>
    <xf numFmtId="165" fontId="2" fillId="35" borderId="20" xfId="0" applyNumberFormat="1" applyFont="1" applyFill="1" applyBorder="1" applyAlignment="1">
      <alignment horizontal="center"/>
    </xf>
    <xf numFmtId="165" fontId="2" fillId="35" borderId="51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165" fontId="1" fillId="0" borderId="52" xfId="0" applyNumberFormat="1" applyFont="1" applyFill="1" applyBorder="1" applyAlignment="1">
      <alignment horizontal="center"/>
    </xf>
    <xf numFmtId="165" fontId="1" fillId="36" borderId="33" xfId="0" applyNumberFormat="1" applyFont="1" applyFill="1" applyBorder="1" applyAlignment="1">
      <alignment horizontal="center"/>
    </xf>
    <xf numFmtId="165" fontId="1" fillId="36" borderId="53" xfId="0" applyNumberFormat="1" applyFont="1" applyFill="1" applyBorder="1" applyAlignment="1">
      <alignment horizontal="center"/>
    </xf>
    <xf numFmtId="165" fontId="1" fillId="0" borderId="26" xfId="0" applyNumberFormat="1" applyFont="1" applyFill="1" applyBorder="1" applyAlignment="1">
      <alignment horizontal="center"/>
    </xf>
    <xf numFmtId="165" fontId="1" fillId="0" borderId="54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165" fontId="1" fillId="34" borderId="56" xfId="0" applyNumberFormat="1" applyFont="1" applyFill="1" applyBorder="1" applyAlignment="1">
      <alignment horizontal="center"/>
    </xf>
    <xf numFmtId="165" fontId="1" fillId="34" borderId="57" xfId="0" applyNumberFormat="1" applyFont="1" applyFill="1" applyBorder="1" applyAlignment="1">
      <alignment horizontal="center"/>
    </xf>
    <xf numFmtId="165" fontId="1" fillId="34" borderId="60" xfId="0" applyNumberFormat="1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34" borderId="63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165" fontId="1" fillId="36" borderId="46" xfId="0" applyNumberFormat="1" applyFont="1" applyFill="1" applyBorder="1" applyAlignment="1">
      <alignment horizontal="center"/>
    </xf>
    <xf numFmtId="165" fontId="1" fillId="36" borderId="23" xfId="0" applyNumberFormat="1" applyFont="1" applyFill="1" applyBorder="1" applyAlignment="1">
      <alignment horizontal="center"/>
    </xf>
    <xf numFmtId="165" fontId="1" fillId="36" borderId="5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6" fontId="2" fillId="35" borderId="13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6" fontId="1" fillId="34" borderId="12" xfId="0" applyNumberFormat="1" applyFont="1" applyFill="1" applyBorder="1" applyAlignment="1">
      <alignment horizontal="center"/>
    </xf>
    <xf numFmtId="176" fontId="1" fillId="36" borderId="64" xfId="0" applyNumberFormat="1" applyFont="1" applyFill="1" applyBorder="1" applyAlignment="1">
      <alignment horizontal="center"/>
    </xf>
    <xf numFmtId="176" fontId="1" fillId="34" borderId="11" xfId="0" applyNumberFormat="1" applyFont="1" applyFill="1" applyBorder="1" applyAlignment="1">
      <alignment horizontal="center"/>
    </xf>
    <xf numFmtId="176" fontId="1" fillId="34" borderId="65" xfId="0" applyNumberFormat="1" applyFont="1" applyFill="1" applyBorder="1" applyAlignment="1">
      <alignment horizontal="center"/>
    </xf>
    <xf numFmtId="176" fontId="1" fillId="36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" fillId="0" borderId="0" xfId="0" applyNumberFormat="1" applyFont="1" applyAlignment="1">
      <alignment horizontal="center"/>
    </xf>
    <xf numFmtId="165" fontId="1" fillId="0" borderId="66" xfId="0" applyNumberFormat="1" applyFont="1" applyBorder="1" applyAlignment="1">
      <alignment horizontal="center"/>
    </xf>
    <xf numFmtId="165" fontId="1" fillId="0" borderId="46" xfId="0" applyNumberFormat="1" applyFont="1" applyBorder="1" applyAlignment="1">
      <alignment horizontal="center"/>
    </xf>
    <xf numFmtId="165" fontId="1" fillId="0" borderId="67" xfId="0" applyNumberFormat="1" applyFont="1" applyFill="1" applyBorder="1" applyAlignment="1">
      <alignment horizontal="center"/>
    </xf>
    <xf numFmtId="165" fontId="1" fillId="36" borderId="67" xfId="0" applyNumberFormat="1" applyFont="1" applyFill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68" xfId="0" applyNumberFormat="1" applyFont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wrapText="1"/>
    </xf>
    <xf numFmtId="165" fontId="1" fillId="0" borderId="23" xfId="0" applyNumberFormat="1" applyFont="1" applyBorder="1" applyAlignment="1">
      <alignment horizontal="center"/>
    </xf>
    <xf numFmtId="0" fontId="1" fillId="36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36" borderId="72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73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75" xfId="0" applyFill="1" applyBorder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4" borderId="19" xfId="0" applyFont="1" applyFill="1" applyBorder="1" applyAlignment="1">
      <alignment/>
    </xf>
    <xf numFmtId="180" fontId="2" fillId="35" borderId="13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1" fillId="34" borderId="12" xfId="0" applyNumberFormat="1" applyFont="1" applyFill="1" applyBorder="1" applyAlignment="1">
      <alignment horizontal="center"/>
    </xf>
    <xf numFmtId="180" fontId="1" fillId="36" borderId="64" xfId="0" applyNumberFormat="1" applyFont="1" applyFill="1" applyBorder="1" applyAlignment="1">
      <alignment horizontal="center"/>
    </xf>
    <xf numFmtId="180" fontId="1" fillId="34" borderId="65" xfId="0" applyNumberFormat="1" applyFont="1" applyFill="1" applyBorder="1" applyAlignment="1">
      <alignment horizontal="center"/>
    </xf>
    <xf numFmtId="180" fontId="1" fillId="36" borderId="12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34" borderId="12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0" fontId="3" fillId="37" borderId="64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8" fillId="38" borderId="64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76" xfId="0" applyFont="1" applyFill="1" applyBorder="1" applyAlignment="1">
      <alignment horizontal="center"/>
    </xf>
    <xf numFmtId="0" fontId="8" fillId="34" borderId="77" xfId="0" applyFont="1" applyFill="1" applyBorder="1" applyAlignment="1">
      <alignment horizontal="center"/>
    </xf>
    <xf numFmtId="0" fontId="8" fillId="34" borderId="73" xfId="0" applyFont="1" applyFill="1" applyBorder="1" applyAlignment="1">
      <alignment horizontal="center"/>
    </xf>
    <xf numFmtId="0" fontId="8" fillId="34" borderId="75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74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176" fontId="1" fillId="0" borderId="62" xfId="0" applyNumberFormat="1" applyFont="1" applyFill="1" applyBorder="1" applyAlignment="1">
      <alignment horizontal="center"/>
    </xf>
    <xf numFmtId="0" fontId="3" fillId="35" borderId="78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center"/>
    </xf>
    <xf numFmtId="0" fontId="11" fillId="0" borderId="15" xfId="57" applyFont="1" applyBorder="1" applyAlignment="1">
      <alignment horizontal="centerContinuous"/>
      <protection locked="0"/>
    </xf>
    <xf numFmtId="0" fontId="0" fillId="0" borderId="79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8" fillId="0" borderId="19" xfId="57" applyFont="1" applyBorder="1">
      <alignment/>
      <protection locked="0"/>
    </xf>
    <xf numFmtId="0" fontId="12" fillId="0" borderId="74" xfId="57" applyFont="1" applyBorder="1">
      <alignment/>
      <protection locked="0"/>
    </xf>
    <xf numFmtId="0" fontId="13" fillId="0" borderId="19" xfId="0" applyFont="1" applyBorder="1" applyAlignment="1">
      <alignment/>
    </xf>
    <xf numFmtId="0" fontId="14" fillId="0" borderId="7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9" xfId="0" applyFont="1" applyBorder="1" applyAlignment="1">
      <alignment/>
    </xf>
    <xf numFmtId="0" fontId="0" fillId="0" borderId="74" xfId="57" applyBorder="1">
      <alignment/>
      <protection locked="0"/>
    </xf>
    <xf numFmtId="0" fontId="0" fillId="0" borderId="74" xfId="0" applyFont="1" applyBorder="1" applyAlignment="1">
      <alignment vertical="top" wrapText="1"/>
    </xf>
    <xf numFmtId="0" fontId="0" fillId="0" borderId="0" xfId="57" applyAlignment="1">
      <alignment horizontal="left" vertical="top" wrapText="1"/>
      <protection locked="0"/>
    </xf>
    <xf numFmtId="0" fontId="0" fillId="0" borderId="0" xfId="57" applyFont="1" applyAlignment="1">
      <alignment horizontal="left" vertical="top" wrapText="1"/>
      <protection locked="0"/>
    </xf>
    <xf numFmtId="0" fontId="0" fillId="0" borderId="74" xfId="57" applyFont="1" applyBorder="1">
      <alignment/>
      <protection locked="0"/>
    </xf>
    <xf numFmtId="0" fontId="0" fillId="0" borderId="74" xfId="57" applyFont="1" applyBorder="1" applyAlignment="1">
      <alignment horizontal="left"/>
      <protection locked="0"/>
    </xf>
    <xf numFmtId="0" fontId="0" fillId="0" borderId="74" xfId="57" applyBorder="1" applyAlignment="1">
      <alignment horizontal="left"/>
      <protection locked="0"/>
    </xf>
    <xf numFmtId="0" fontId="0" fillId="0" borderId="0" xfId="57" applyFont="1">
      <alignment/>
      <protection locked="0"/>
    </xf>
    <xf numFmtId="0" fontId="8" fillId="0" borderId="77" xfId="57" applyFont="1" applyBorder="1">
      <alignment/>
      <protection locked="0"/>
    </xf>
    <xf numFmtId="0" fontId="0" fillId="0" borderId="75" xfId="57" applyBorder="1" applyAlignment="1">
      <alignment horizontal="left"/>
      <protection locked="0"/>
    </xf>
    <xf numFmtId="0" fontId="8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39" borderId="0" xfId="0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 quotePrefix="1">
      <alignment/>
    </xf>
    <xf numFmtId="0" fontId="18" fillId="0" borderId="0" xfId="0" applyFont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0" borderId="0" xfId="0" applyNumberFormat="1" applyAlignment="1">
      <alignment/>
    </xf>
    <xf numFmtId="42" fontId="0" fillId="39" borderId="0" xfId="45" applyFill="1" applyAlignment="1">
      <alignment horizontal="right"/>
    </xf>
    <xf numFmtId="42" fontId="0" fillId="39" borderId="0" xfId="0" applyNumberFormat="1" applyFill="1" applyAlignment="1">
      <alignment/>
    </xf>
    <xf numFmtId="0" fontId="13" fillId="0" borderId="73" xfId="0" applyFont="1" applyBorder="1" applyAlignment="1">
      <alignment/>
    </xf>
    <xf numFmtId="42" fontId="0" fillId="0" borderId="73" xfId="45" applyBorder="1" applyAlignment="1">
      <alignment horizontal="right"/>
    </xf>
    <xf numFmtId="42" fontId="14" fillId="0" borderId="73" xfId="45" applyFont="1" applyBorder="1" applyAlignment="1">
      <alignment horizontal="center"/>
    </xf>
    <xf numFmtId="0" fontId="14" fillId="0" borderId="73" xfId="0" applyFont="1" applyBorder="1" applyAlignment="1">
      <alignment horizontal="centerContinuous" wrapText="1"/>
    </xf>
    <xf numFmtId="0" fontId="0" fillId="0" borderId="73" xfId="0" applyFont="1" applyBorder="1" applyAlignment="1">
      <alignment/>
    </xf>
    <xf numFmtId="42" fontId="0" fillId="0" borderId="73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/>
    </xf>
    <xf numFmtId="42" fontId="0" fillId="0" borderId="0" xfId="45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42" fontId="8" fillId="0" borderId="0" xfId="0" applyNumberFormat="1" applyFont="1" applyAlignment="1">
      <alignment horizontal="center" wrapText="1"/>
    </xf>
    <xf numFmtId="164" fontId="0" fillId="0" borderId="0" xfId="45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42" fontId="19" fillId="0" borderId="0" xfId="45" applyFont="1" applyFill="1" applyBorder="1" applyAlignment="1">
      <alignment horizontal="right" vertical="top"/>
    </xf>
    <xf numFmtId="164" fontId="0" fillId="0" borderId="0" xfId="45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1" fontId="8" fillId="0" borderId="0" xfId="0" applyNumberFormat="1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64" fontId="0" fillId="0" borderId="0" xfId="45" applyNumberFormat="1" applyFont="1" applyFill="1" applyBorder="1" applyAlignment="1">
      <alignment horizontal="center" vertical="top"/>
    </xf>
    <xf numFmtId="42" fontId="0" fillId="0" borderId="0" xfId="45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42" fontId="0" fillId="0" borderId="0" xfId="0" applyNumberFormat="1" applyAlignment="1">
      <alignment vertical="top"/>
    </xf>
    <xf numFmtId="42" fontId="8" fillId="0" borderId="0" xfId="45" applyFont="1" applyFill="1" applyBorder="1" applyAlignment="1">
      <alignment horizontal="right" vertical="top"/>
    </xf>
    <xf numFmtId="186" fontId="0" fillId="0" borderId="0" xfId="0" applyNumberFormat="1" applyFill="1" applyBorder="1" applyAlignment="1">
      <alignment horizontal="left" vertical="top"/>
    </xf>
    <xf numFmtId="42" fontId="9" fillId="0" borderId="0" xfId="45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vertical="top" wrapText="1"/>
    </xf>
    <xf numFmtId="9" fontId="8" fillId="0" borderId="0" xfId="0" applyNumberFormat="1" applyFont="1" applyAlignment="1">
      <alignment horizontal="center" wrapText="1"/>
    </xf>
    <xf numFmtId="0" fontId="8" fillId="34" borderId="15" xfId="0" applyFont="1" applyFill="1" applyBorder="1" applyAlignment="1">
      <alignment horizontal="centerContinuous"/>
    </xf>
    <xf numFmtId="0" fontId="0" fillId="34" borderId="79" xfId="0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8" fillId="34" borderId="19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8" fillId="34" borderId="77" xfId="0" applyFont="1" applyFill="1" applyBorder="1" applyAlignment="1">
      <alignment/>
    </xf>
    <xf numFmtId="42" fontId="8" fillId="0" borderId="0" xfId="0" applyNumberFormat="1" applyFont="1" applyFill="1" applyBorder="1" applyAlignment="1">
      <alignment vertical="top"/>
    </xf>
    <xf numFmtId="9" fontId="8" fillId="0" borderId="0" xfId="0" applyNumberFormat="1" applyFont="1" applyAlignment="1">
      <alignment vertical="top"/>
    </xf>
    <xf numFmtId="0" fontId="14" fillId="0" borderId="74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7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79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1" fillId="34" borderId="74" xfId="0" applyNumberFormat="1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165" fontId="1" fillId="34" borderId="73" xfId="0" applyNumberFormat="1" applyFont="1" applyFill="1" applyBorder="1" applyAlignment="1">
      <alignment horizontal="center"/>
    </xf>
    <xf numFmtId="165" fontId="1" fillId="34" borderId="75" xfId="0" applyNumberFormat="1" applyFont="1" applyFill="1" applyBorder="1" applyAlignment="1">
      <alignment horizontal="center"/>
    </xf>
    <xf numFmtId="165" fontId="2" fillId="36" borderId="47" xfId="0" applyNumberFormat="1" applyFont="1" applyFill="1" applyBorder="1" applyAlignment="1">
      <alignment horizontal="center"/>
    </xf>
    <xf numFmtId="165" fontId="2" fillId="0" borderId="49" xfId="0" applyNumberFormat="1" applyFont="1" applyFill="1" applyBorder="1" applyAlignment="1">
      <alignment horizontal="center"/>
    </xf>
    <xf numFmtId="165" fontId="2" fillId="34" borderId="49" xfId="0" applyNumberFormat="1" applyFont="1" applyFill="1" applyBorder="1" applyAlignment="1">
      <alignment horizontal="center"/>
    </xf>
    <xf numFmtId="165" fontId="2" fillId="36" borderId="49" xfId="0" applyNumberFormat="1" applyFont="1" applyFill="1" applyBorder="1" applyAlignment="1">
      <alignment horizontal="center"/>
    </xf>
    <xf numFmtId="165" fontId="2" fillId="34" borderId="45" xfId="0" applyNumberFormat="1" applyFont="1" applyFill="1" applyBorder="1" applyAlignment="1">
      <alignment horizontal="center"/>
    </xf>
    <xf numFmtId="165" fontId="7" fillId="35" borderId="56" xfId="0" applyNumberFormat="1" applyFont="1" applyFill="1" applyBorder="1" applyAlignment="1">
      <alignment horizontal="center"/>
    </xf>
    <xf numFmtId="165" fontId="2" fillId="33" borderId="49" xfId="0" applyNumberFormat="1" applyFont="1" applyFill="1" applyBorder="1" applyAlignment="1">
      <alignment horizontal="center"/>
    </xf>
    <xf numFmtId="180" fontId="1" fillId="33" borderId="1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165" fontId="1" fillId="33" borderId="46" xfId="0" applyNumberFormat="1" applyFont="1" applyFill="1" applyBorder="1" applyAlignment="1">
      <alignment horizontal="center"/>
    </xf>
    <xf numFmtId="165" fontId="1" fillId="33" borderId="23" xfId="0" applyNumberFormat="1" applyFont="1" applyFill="1" applyBorder="1" applyAlignment="1">
      <alignment horizontal="center"/>
    </xf>
    <xf numFmtId="165" fontId="1" fillId="33" borderId="52" xfId="0" applyNumberFormat="1" applyFont="1" applyFill="1" applyBorder="1" applyAlignment="1">
      <alignment horizontal="center"/>
    </xf>
    <xf numFmtId="165" fontId="1" fillId="33" borderId="67" xfId="0" applyNumberFormat="1" applyFont="1" applyFill="1" applyBorder="1" applyAlignment="1">
      <alignment horizontal="center"/>
    </xf>
    <xf numFmtId="0" fontId="3" fillId="35" borderId="80" xfId="0" applyFont="1" applyFill="1" applyBorder="1" applyAlignment="1">
      <alignment horizontal="center" wrapText="1"/>
    </xf>
    <xf numFmtId="0" fontId="1" fillId="35" borderId="81" xfId="0" applyFont="1" applyFill="1" applyBorder="1" applyAlignment="1">
      <alignment horizontal="center"/>
    </xf>
    <xf numFmtId="180" fontId="2" fillId="35" borderId="15" xfId="0" applyNumberFormat="1" applyFont="1" applyFill="1" applyBorder="1" applyAlignment="1">
      <alignment horizontal="center"/>
    </xf>
    <xf numFmtId="180" fontId="2" fillId="35" borderId="19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wrapText="1"/>
    </xf>
    <xf numFmtId="180" fontId="1" fillId="34" borderId="62" xfId="0" applyNumberFormat="1" applyFont="1" applyFill="1" applyBorder="1" applyAlignment="1">
      <alignment horizontal="center"/>
    </xf>
    <xf numFmtId="42" fontId="0" fillId="0" borderId="0" xfId="45" applyFont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180" fontId="0" fillId="0" borderId="0" xfId="0" applyNumberFormat="1" applyFill="1" applyBorder="1" applyAlignment="1">
      <alignment horizontal="center" vertical="top" wrapText="1"/>
    </xf>
    <xf numFmtId="180" fontId="0" fillId="0" borderId="0" xfId="0" applyNumberFormat="1" applyFill="1" applyBorder="1" applyAlignment="1">
      <alignment vertical="top"/>
    </xf>
    <xf numFmtId="0" fontId="4" fillId="34" borderId="12" xfId="0" applyFont="1" applyFill="1" applyBorder="1" applyAlignment="1">
      <alignment horizontal="right" wrapText="1"/>
    </xf>
    <xf numFmtId="0" fontId="2" fillId="35" borderId="82" xfId="0" applyFont="1" applyFill="1" applyBorder="1" applyAlignment="1">
      <alignment horizontal="center"/>
    </xf>
    <xf numFmtId="165" fontId="2" fillId="35" borderId="13" xfId="0" applyNumberFormat="1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21" fillId="36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65" xfId="0" applyFill="1" applyBorder="1" applyAlignment="1">
      <alignment/>
    </xf>
    <xf numFmtId="165" fontId="22" fillId="0" borderId="65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0" fillId="36" borderId="62" xfId="0" applyFill="1" applyBorder="1" applyAlignment="1">
      <alignment/>
    </xf>
    <xf numFmtId="0" fontId="21" fillId="36" borderId="62" xfId="0" applyFont="1" applyFill="1" applyBorder="1" applyAlignment="1">
      <alignment horizontal="center"/>
    </xf>
    <xf numFmtId="176" fontId="1" fillId="36" borderId="32" xfId="0" applyNumberFormat="1" applyFont="1" applyFill="1" applyBorder="1" applyAlignment="1">
      <alignment horizontal="center"/>
    </xf>
    <xf numFmtId="176" fontId="1" fillId="34" borderId="28" xfId="0" applyNumberFormat="1" applyFont="1" applyFill="1" applyBorder="1" applyAlignment="1">
      <alignment horizontal="center"/>
    </xf>
    <xf numFmtId="176" fontId="1" fillId="33" borderId="22" xfId="0" applyNumberFormat="1" applyFont="1" applyFill="1" applyBorder="1" applyAlignment="1">
      <alignment horizontal="center"/>
    </xf>
    <xf numFmtId="176" fontId="1" fillId="34" borderId="22" xfId="0" applyNumberFormat="1" applyFont="1" applyFill="1" applyBorder="1" applyAlignment="1">
      <alignment horizontal="center"/>
    </xf>
    <xf numFmtId="176" fontId="1" fillId="36" borderId="22" xfId="0" applyNumberFormat="1" applyFont="1" applyFill="1" applyBorder="1" applyAlignment="1">
      <alignment horizontal="center"/>
    </xf>
    <xf numFmtId="176" fontId="2" fillId="34" borderId="25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36" borderId="34" xfId="0" applyFont="1" applyFill="1" applyBorder="1" applyAlignment="1">
      <alignment horizontal="center" wrapText="1"/>
    </xf>
    <xf numFmtId="9" fontId="0" fillId="0" borderId="0" xfId="0" applyNumberFormat="1" applyFill="1" applyAlignment="1">
      <alignment horizontal="center"/>
    </xf>
    <xf numFmtId="9" fontId="2" fillId="35" borderId="13" xfId="0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2" fillId="35" borderId="14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65" fontId="2" fillId="35" borderId="13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114300</xdr:rowOff>
    </xdr:from>
    <xdr:to>
      <xdr:col>9</xdr:col>
      <xdr:colOff>314325</xdr:colOff>
      <xdr:row>41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381000" y="923925"/>
          <a:ext cx="8963025" cy="5743575"/>
          <a:chOff x="517" y="775"/>
          <a:chExt cx="5646" cy="361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rcRect l="16667" t="12666" r="34999" b="5332"/>
          <a:stretch>
            <a:fillRect/>
          </a:stretch>
        </xdr:blipFill>
        <xdr:spPr>
          <a:xfrm>
            <a:off x="1745" y="922"/>
            <a:ext cx="3201" cy="34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0"/>
          <xdr:cNvSpPr txBox="1">
            <a:spLocks noChangeArrowheads="1"/>
          </xdr:cNvSpPr>
        </xdr:nvSpPr>
        <xdr:spPr>
          <a:xfrm>
            <a:off x="4598" y="3210"/>
            <a:ext cx="1284" cy="252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Ceramic Break Assembly
</a:t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V="1">
            <a:off x="1348" y="1660"/>
            <a:ext cx="651" cy="77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 flipH="1" flipV="1">
            <a:off x="4345" y="2693"/>
            <a:ext cx="326" cy="5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3"/>
          <xdr:cNvSpPr txBox="1">
            <a:spLocks noChangeArrowheads="1"/>
          </xdr:cNvSpPr>
        </xdr:nvSpPr>
        <xdr:spPr>
          <a:xfrm>
            <a:off x="4633" y="3581"/>
            <a:ext cx="1080" cy="120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Bellows Assembly
</a:t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 flipH="1" flipV="1">
            <a:off x="4129" y="2879"/>
            <a:ext cx="505" cy="77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5"/>
          <xdr:cNvSpPr txBox="1">
            <a:spLocks noChangeArrowheads="1"/>
          </xdr:cNvSpPr>
        </xdr:nvSpPr>
        <xdr:spPr>
          <a:xfrm>
            <a:off x="2612" y="4097"/>
            <a:ext cx="997" cy="126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CS Inconel Casing 
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V="1">
            <a:off x="1348" y="2038"/>
            <a:ext cx="944" cy="39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7"/>
          <xdr:cNvSpPr txBox="1">
            <a:spLocks noChangeArrowheads="1"/>
          </xdr:cNvSpPr>
        </xdr:nvSpPr>
        <xdr:spPr>
          <a:xfrm>
            <a:off x="4441" y="775"/>
            <a:ext cx="1722" cy="126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Organ pipes [diagnostics &amp; gas]
</a:t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4999" y="2436"/>
            <a:ext cx="829" cy="378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CHI electrical leads for bakeout
</a:t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 flipH="1" flipV="1">
            <a:off x="4345" y="1845"/>
            <a:ext cx="940" cy="59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1348" y="2436"/>
            <a:ext cx="1119" cy="14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21"/>
          <xdr:cNvSpPr txBox="1">
            <a:spLocks noChangeArrowheads="1"/>
          </xdr:cNvSpPr>
        </xdr:nvSpPr>
        <xdr:spPr>
          <a:xfrm>
            <a:off x="4489" y="3983"/>
            <a:ext cx="1517" cy="126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Plasma Facing Components
</a:t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H="1">
            <a:off x="3840" y="4059"/>
            <a:ext cx="651" cy="221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3"/>
          <xdr:cNvSpPr>
            <a:spLocks/>
          </xdr:cNvSpPr>
        </xdr:nvSpPr>
        <xdr:spPr>
          <a:xfrm flipH="1" flipV="1">
            <a:off x="4020" y="3653"/>
            <a:ext cx="470" cy="40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24"/>
          <xdr:cNvSpPr txBox="1">
            <a:spLocks noChangeArrowheads="1"/>
          </xdr:cNvSpPr>
        </xdr:nvSpPr>
        <xdr:spPr>
          <a:xfrm>
            <a:off x="517" y="2322"/>
            <a:ext cx="834" cy="252"/>
          </a:xfrm>
          <a:prstGeom prst="rect">
            <a:avLst/>
          </a:prstGeom>
          <a:solidFill>
            <a:srgbClr val="FFFF99"/>
          </a:solidFill>
          <a:ln w="1587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•</a:t>
            </a:r>
            <a:r>
              <a:rPr lang="en-US" cap="none" sz="1300" b="0" i="1" u="none" baseline="0">
                <a:solidFill>
                  <a:srgbClr val="0066CC"/>
                </a:solidFill>
                <a:latin typeface="Helvetica"/>
                <a:ea typeface="Helvetica"/>
                <a:cs typeface="Helvetica"/>
              </a:rPr>
              <a:t>Inner Poloidal Field Coils
</a:t>
            </a:r>
          </a:p>
        </xdr:txBody>
      </xdr:sp>
    </xdr:grpSp>
    <xdr:clientData/>
  </xdr:twoCellAnchor>
  <xdr:twoCellAnchor>
    <xdr:from>
      <xdr:col>4</xdr:col>
      <xdr:colOff>914400</xdr:colOff>
      <xdr:row>6</xdr:row>
      <xdr:rowOff>47625</xdr:rowOff>
    </xdr:from>
    <xdr:to>
      <xdr:col>5</xdr:col>
      <xdr:colOff>628650</xdr:colOff>
      <xdr:row>10</xdr:row>
      <xdr:rowOff>95250</xdr:rowOff>
    </xdr:to>
    <xdr:sp>
      <xdr:nvSpPr>
        <xdr:cNvPr id="18" name="Line 25"/>
        <xdr:cNvSpPr>
          <a:spLocks/>
        </xdr:cNvSpPr>
      </xdr:nvSpPr>
      <xdr:spPr>
        <a:xfrm flipH="1">
          <a:off x="5953125" y="1019175"/>
          <a:ext cx="647700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0.421875" style="181" customWidth="1"/>
    <col min="2" max="2" width="62.7109375" style="163" customWidth="1"/>
    <col min="3" max="16384" width="9.140625" style="163" customWidth="1"/>
  </cols>
  <sheetData>
    <row r="1" spans="1:2" ht="20.25">
      <c r="A1" s="161" t="s">
        <v>90</v>
      </c>
      <c r="B1" s="162"/>
    </row>
    <row r="2" spans="1:2" ht="20.25">
      <c r="A2" s="164"/>
      <c r="B2" s="165"/>
    </row>
    <row r="3" spans="1:5" s="169" customFormat="1" ht="18.75" customHeight="1">
      <c r="A3" s="166" t="s">
        <v>91</v>
      </c>
      <c r="B3" s="253">
        <v>9417</v>
      </c>
      <c r="C3" s="168"/>
      <c r="E3" s="168"/>
    </row>
    <row r="4" spans="1:5" s="169" customFormat="1" ht="18">
      <c r="A4" s="166" t="s">
        <v>92</v>
      </c>
      <c r="B4" s="253">
        <v>1307</v>
      </c>
      <c r="C4" s="168"/>
      <c r="E4" s="168"/>
    </row>
    <row r="5" spans="1:5" s="169" customFormat="1" ht="18">
      <c r="A5" s="166" t="s">
        <v>93</v>
      </c>
      <c r="B5" s="167" t="s">
        <v>198</v>
      </c>
      <c r="C5" s="168"/>
      <c r="E5" s="168"/>
    </row>
    <row r="6" spans="1:5" s="169" customFormat="1" ht="18">
      <c r="A6" s="166" t="s">
        <v>94</v>
      </c>
      <c r="B6" s="167" t="s">
        <v>174</v>
      </c>
      <c r="C6" s="168"/>
      <c r="E6" s="168"/>
    </row>
    <row r="7" spans="1:5" s="169" customFormat="1" ht="15.75">
      <c r="A7" s="170"/>
      <c r="B7" s="167"/>
      <c r="C7" s="168"/>
      <c r="E7" s="168"/>
    </row>
    <row r="8" spans="1:2" ht="12.75">
      <c r="A8" s="164"/>
      <c r="B8" s="171"/>
    </row>
    <row r="9" spans="1:2" ht="12.75">
      <c r="A9" s="164" t="s">
        <v>95</v>
      </c>
      <c r="B9" s="171"/>
    </row>
    <row r="10" spans="1:6" ht="125.25" customHeight="1">
      <c r="A10" s="164"/>
      <c r="B10" s="172" t="s">
        <v>197</v>
      </c>
      <c r="C10" s="173"/>
      <c r="D10" s="174"/>
      <c r="E10" s="173"/>
      <c r="F10" s="173"/>
    </row>
    <row r="11" spans="1:2" ht="12.75">
      <c r="A11" s="164"/>
      <c r="B11" s="171"/>
    </row>
    <row r="12" spans="1:2" ht="12.75">
      <c r="A12" s="164" t="s">
        <v>96</v>
      </c>
      <c r="B12" s="171"/>
    </row>
    <row r="13" spans="1:2" ht="12.75">
      <c r="A13" s="164"/>
      <c r="B13" s="175" t="s">
        <v>175</v>
      </c>
    </row>
    <row r="14" spans="1:2" ht="12.75">
      <c r="A14" s="164"/>
      <c r="B14" s="171"/>
    </row>
    <row r="15" spans="1:2" ht="12.75">
      <c r="A15" s="164"/>
      <c r="B15" s="171"/>
    </row>
    <row r="16" spans="1:2" ht="12.75">
      <c r="A16" s="164"/>
      <c r="B16" s="171"/>
    </row>
    <row r="17" spans="1:2" ht="12.75">
      <c r="A17" s="164"/>
      <c r="B17" s="171"/>
    </row>
    <row r="18" spans="1:2" ht="12.75">
      <c r="A18" s="164"/>
      <c r="B18" s="171"/>
    </row>
    <row r="19" spans="1:2" ht="12.75">
      <c r="A19" s="164" t="s">
        <v>97</v>
      </c>
      <c r="B19" s="171"/>
    </row>
    <row r="20" spans="1:2" ht="12.75">
      <c r="A20" s="164"/>
      <c r="B20" s="176" t="s">
        <v>98</v>
      </c>
    </row>
    <row r="21" spans="1:2" ht="12.75">
      <c r="A21" s="164"/>
      <c r="B21" s="176" t="s">
        <v>99</v>
      </c>
    </row>
    <row r="22" spans="1:2" ht="12.75">
      <c r="A22" s="164"/>
      <c r="B22" s="177"/>
    </row>
    <row r="23" spans="1:2" ht="12.75">
      <c r="A23" s="164"/>
      <c r="B23" s="177"/>
    </row>
    <row r="24" spans="1:2" ht="12.75">
      <c r="A24" s="164"/>
      <c r="B24" s="176" t="s">
        <v>98</v>
      </c>
    </row>
    <row r="25" spans="1:2" ht="12.75">
      <c r="A25" s="164"/>
      <c r="B25" s="176" t="s">
        <v>100</v>
      </c>
    </row>
    <row r="26" spans="1:2" ht="12.75">
      <c r="A26" s="164"/>
      <c r="B26" s="177"/>
    </row>
    <row r="27" spans="1:2" ht="12.75">
      <c r="A27" s="164"/>
      <c r="B27" s="177"/>
    </row>
    <row r="28" spans="1:5" ht="12.75">
      <c r="A28" s="164"/>
      <c r="B28" s="176" t="s">
        <v>101</v>
      </c>
      <c r="E28" s="178" t="s">
        <v>102</v>
      </c>
    </row>
    <row r="29" spans="1:2" ht="12.75">
      <c r="A29" s="164"/>
      <c r="B29" s="176" t="s">
        <v>103</v>
      </c>
    </row>
    <row r="30" spans="1:2" ht="13.5" thickBot="1">
      <c r="A30" s="179"/>
      <c r="B30" s="180"/>
    </row>
    <row r="31" ht="12.75">
      <c r="B31" s="182"/>
    </row>
    <row r="32" ht="12.75">
      <c r="B32" s="182"/>
    </row>
    <row r="33" ht="12.75">
      <c r="B33" s="182"/>
    </row>
    <row r="34" ht="12.75">
      <c r="B34" s="182"/>
    </row>
    <row r="35" ht="12.75">
      <c r="B35" s="182"/>
    </row>
    <row r="36" ht="12.75">
      <c r="B36" s="182"/>
    </row>
    <row r="37" ht="12.75">
      <c r="B37" s="182"/>
    </row>
    <row r="38" ht="12.75">
      <c r="B38" s="182"/>
    </row>
  </sheetData>
  <sheetProtection/>
  <printOptions/>
  <pageMargins left="0.56" right="0.24" top="0.85" bottom="0.43" header="0.5" footer="0.17"/>
  <pageSetup horizontalDpi="600" verticalDpi="600" orientation="portrait" scale="115" r:id="rId1"/>
  <headerFooter alignWithMargins="0">
    <oddFooter xml:space="preserve">&amp;L&amp;F&amp;C          &amp;A&amp;R&amp;D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6"/>
  <sheetViews>
    <sheetView showZero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6.421875" style="127" bestFit="1" customWidth="1"/>
    <col min="2" max="2" width="7.57421875" style="127" bestFit="1" customWidth="1"/>
    <col min="3" max="3" width="5.140625" style="127" bestFit="1" customWidth="1"/>
    <col min="4" max="4" width="54.140625" style="142" customWidth="1"/>
    <col min="5" max="5" width="12.28125" style="1" customWidth="1"/>
    <col min="6" max="7" width="0" style="104" hidden="1" customWidth="1"/>
    <col min="8" max="8" width="7.57421875" style="136" bestFit="1" customWidth="1"/>
    <col min="9" max="9" width="8.57421875" style="136" customWidth="1"/>
    <col min="10" max="10" width="7.57421875" style="2" hidden="1" customWidth="1"/>
    <col min="11" max="12" width="0" style="2" hidden="1" customWidth="1"/>
    <col min="13" max="13" width="11.00390625" style="2" hidden="1" customWidth="1"/>
    <col min="14" max="17" width="0" style="2" hidden="1" customWidth="1"/>
    <col min="18" max="18" width="7.57421875" style="2" customWidth="1"/>
    <col min="19" max="19" width="7.140625" style="2" customWidth="1"/>
    <col min="20" max="20" width="0" style="2" hidden="1" customWidth="1"/>
    <col min="21" max="21" width="11.421875" style="2" hidden="1" customWidth="1"/>
    <col min="22" max="24" width="0" style="2" hidden="1" customWidth="1"/>
    <col min="25" max="25" width="5.8515625" style="2" bestFit="1" customWidth="1"/>
    <col min="26" max="26" width="6.421875" style="2" bestFit="1" customWidth="1"/>
    <col min="27" max="33" width="0" style="2" hidden="1" customWidth="1"/>
    <col min="34" max="34" width="11.8515625" style="2" hidden="1" customWidth="1"/>
    <col min="35" max="35" width="10.28125" style="2" hidden="1" customWidth="1"/>
    <col min="36" max="36" width="6.421875" style="2" bestFit="1" customWidth="1"/>
    <col min="37" max="37" width="8.57421875" style="2" bestFit="1" customWidth="1"/>
    <col min="38" max="38" width="7.00390625" style="2" hidden="1" customWidth="1"/>
    <col min="39" max="39" width="0" style="2" hidden="1" customWidth="1"/>
    <col min="40" max="40" width="7.57421875" style="2" bestFit="1" customWidth="1"/>
    <col min="41" max="42" width="5.7109375" style="29" bestFit="1" customWidth="1"/>
    <col min="43" max="43" width="5.8515625" style="29" bestFit="1" customWidth="1"/>
    <col min="44" max="44" width="6.28125" style="29" bestFit="1" customWidth="1"/>
    <col min="45" max="45" width="7.421875" style="30" bestFit="1" customWidth="1"/>
    <col min="46" max="46" width="0" style="0" hidden="1" customWidth="1"/>
    <col min="48" max="48" width="12.7109375" style="328" customWidth="1"/>
  </cols>
  <sheetData>
    <row r="1" spans="1:49" s="1" customFormat="1" ht="23.25" customHeight="1">
      <c r="A1" s="143" t="s">
        <v>74</v>
      </c>
      <c r="B1" s="143" t="s">
        <v>76</v>
      </c>
      <c r="C1" s="143"/>
      <c r="D1" s="138" t="s">
        <v>0</v>
      </c>
      <c r="E1" s="10" t="s">
        <v>2</v>
      </c>
      <c r="F1" s="96" t="s">
        <v>3</v>
      </c>
      <c r="G1" s="96" t="s">
        <v>4</v>
      </c>
      <c r="H1" s="129" t="s">
        <v>5</v>
      </c>
      <c r="I1" s="287" t="s">
        <v>3</v>
      </c>
      <c r="J1" s="11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3" t="s">
        <v>11</v>
      </c>
      <c r="P1" s="13" t="s">
        <v>85</v>
      </c>
      <c r="Q1" s="13" t="s">
        <v>36</v>
      </c>
      <c r="R1" s="12" t="s">
        <v>7</v>
      </c>
      <c r="S1" s="12" t="s">
        <v>8</v>
      </c>
      <c r="T1" s="12" t="s">
        <v>46</v>
      </c>
      <c r="U1" s="12" t="s">
        <v>47</v>
      </c>
      <c r="V1" s="13" t="s">
        <v>59</v>
      </c>
      <c r="W1" s="13" t="s">
        <v>78</v>
      </c>
      <c r="X1" s="143" t="s">
        <v>84</v>
      </c>
      <c r="Y1" s="46" t="s">
        <v>215</v>
      </c>
      <c r="Z1" s="12" t="s">
        <v>50</v>
      </c>
      <c r="AA1" s="12" t="s">
        <v>51</v>
      </c>
      <c r="AB1" s="12" t="s">
        <v>52</v>
      </c>
      <c r="AC1" s="12" t="s">
        <v>53</v>
      </c>
      <c r="AD1" s="12" t="s">
        <v>54</v>
      </c>
      <c r="AE1" s="12" t="s">
        <v>56</v>
      </c>
      <c r="AF1" s="12" t="s">
        <v>57</v>
      </c>
      <c r="AG1" s="11" t="s">
        <v>12</v>
      </c>
      <c r="AH1" s="12" t="s">
        <v>13</v>
      </c>
      <c r="AI1" s="12" t="s">
        <v>14</v>
      </c>
      <c r="AJ1" s="11" t="s">
        <v>15</v>
      </c>
      <c r="AK1" s="12" t="s">
        <v>16</v>
      </c>
      <c r="AL1" s="12" t="s">
        <v>17</v>
      </c>
      <c r="AM1" s="12" t="s">
        <v>18</v>
      </c>
      <c r="AN1" s="14" t="s">
        <v>19</v>
      </c>
      <c r="AO1" s="52" t="s">
        <v>20</v>
      </c>
      <c r="AP1" s="58" t="s">
        <v>21</v>
      </c>
      <c r="AQ1" s="58" t="s">
        <v>22</v>
      </c>
      <c r="AR1" s="59" t="s">
        <v>23</v>
      </c>
      <c r="AS1" s="52" t="s">
        <v>24</v>
      </c>
      <c r="AT1" s="330" t="s">
        <v>177</v>
      </c>
      <c r="AU1" s="300" t="s">
        <v>178</v>
      </c>
      <c r="AV1" s="322" t="s">
        <v>210</v>
      </c>
      <c r="AW1" s="254"/>
    </row>
    <row r="2" spans="1:49" s="1" customFormat="1" ht="12.75" customHeight="1">
      <c r="A2" s="144" t="s">
        <v>75</v>
      </c>
      <c r="B2" s="144" t="s">
        <v>77</v>
      </c>
      <c r="C2" s="144" t="s">
        <v>73</v>
      </c>
      <c r="D2" s="139"/>
      <c r="E2" s="8"/>
      <c r="F2" s="97"/>
      <c r="G2" s="97"/>
      <c r="H2" s="130"/>
      <c r="I2" s="130" t="s">
        <v>26</v>
      </c>
      <c r="J2" s="299" t="s">
        <v>25</v>
      </c>
      <c r="K2" s="17" t="s">
        <v>25</v>
      </c>
      <c r="L2" s="16" t="s">
        <v>25</v>
      </c>
      <c r="M2" s="18" t="s">
        <v>25</v>
      </c>
      <c r="N2" s="16" t="s">
        <v>25</v>
      </c>
      <c r="O2" s="17" t="s">
        <v>25</v>
      </c>
      <c r="P2" s="17" t="s">
        <v>25</v>
      </c>
      <c r="Q2" s="17" t="s">
        <v>25</v>
      </c>
      <c r="R2" s="16" t="s">
        <v>25</v>
      </c>
      <c r="S2" s="16" t="s">
        <v>25</v>
      </c>
      <c r="T2" s="16" t="s">
        <v>25</v>
      </c>
      <c r="U2" s="16" t="s">
        <v>25</v>
      </c>
      <c r="V2" s="17" t="s">
        <v>25</v>
      </c>
      <c r="W2" s="17" t="s">
        <v>25</v>
      </c>
      <c r="X2" s="144" t="s">
        <v>25</v>
      </c>
      <c r="Y2" s="38" t="s">
        <v>25</v>
      </c>
      <c r="Z2" s="16" t="s">
        <v>25</v>
      </c>
      <c r="AA2" s="16" t="s">
        <v>25</v>
      </c>
      <c r="AB2" s="16" t="s">
        <v>25</v>
      </c>
      <c r="AC2" s="16" t="s">
        <v>25</v>
      </c>
      <c r="AD2" s="16" t="s">
        <v>25</v>
      </c>
      <c r="AE2" s="16" t="s">
        <v>25</v>
      </c>
      <c r="AF2" s="16" t="s">
        <v>25</v>
      </c>
      <c r="AG2" s="15" t="s">
        <v>25</v>
      </c>
      <c r="AH2" s="16" t="s">
        <v>25</v>
      </c>
      <c r="AI2" s="16" t="s">
        <v>25</v>
      </c>
      <c r="AJ2" s="38" t="s">
        <v>25</v>
      </c>
      <c r="AK2" s="16" t="s">
        <v>25</v>
      </c>
      <c r="AL2" s="16" t="s">
        <v>25</v>
      </c>
      <c r="AM2" s="16" t="s">
        <v>25</v>
      </c>
      <c r="AN2" s="16" t="s">
        <v>25</v>
      </c>
      <c r="AO2" s="53"/>
      <c r="AP2" s="60"/>
      <c r="AQ2" s="60"/>
      <c r="AR2" s="61"/>
      <c r="AS2" s="53" t="s">
        <v>20</v>
      </c>
      <c r="AT2" s="331"/>
      <c r="AU2" s="310"/>
      <c r="AV2" s="323" t="s">
        <v>211</v>
      </c>
      <c r="AW2" s="254"/>
    </row>
    <row r="3" spans="1:49" s="1" customFormat="1" ht="12.75" customHeight="1" thickBot="1">
      <c r="A3" s="145"/>
      <c r="B3" s="145"/>
      <c r="C3" s="145"/>
      <c r="D3" s="140"/>
      <c r="E3" s="3"/>
      <c r="F3" s="97" t="s">
        <v>26</v>
      </c>
      <c r="G3" s="97" t="s">
        <v>26</v>
      </c>
      <c r="H3" s="130" t="s">
        <v>62</v>
      </c>
      <c r="I3" s="288"/>
      <c r="J3" s="19" t="s">
        <v>27</v>
      </c>
      <c r="K3" s="20" t="s">
        <v>37</v>
      </c>
      <c r="L3" s="20" t="s">
        <v>80</v>
      </c>
      <c r="M3" s="20" t="s">
        <v>81</v>
      </c>
      <c r="N3" s="20" t="s">
        <v>79</v>
      </c>
      <c r="O3" s="21" t="s">
        <v>42</v>
      </c>
      <c r="P3" s="21" t="s">
        <v>86</v>
      </c>
      <c r="Q3" s="21" t="s">
        <v>71</v>
      </c>
      <c r="R3" s="286" t="s">
        <v>42</v>
      </c>
      <c r="S3" s="286" t="s">
        <v>37</v>
      </c>
      <c r="T3" s="286" t="s">
        <v>49</v>
      </c>
      <c r="U3" s="286" t="s">
        <v>48</v>
      </c>
      <c r="V3" s="21" t="s">
        <v>58</v>
      </c>
      <c r="W3" s="21" t="s">
        <v>72</v>
      </c>
      <c r="X3" s="160"/>
      <c r="Y3" s="47" t="s">
        <v>214</v>
      </c>
      <c r="Z3" s="20" t="s">
        <v>38</v>
      </c>
      <c r="AA3" s="20" t="s">
        <v>39</v>
      </c>
      <c r="AB3" s="20" t="s">
        <v>28</v>
      </c>
      <c r="AC3" s="22" t="s">
        <v>40</v>
      </c>
      <c r="AD3" s="21" t="s">
        <v>41</v>
      </c>
      <c r="AE3" s="21" t="s">
        <v>55</v>
      </c>
      <c r="AF3" s="78" t="s">
        <v>63</v>
      </c>
      <c r="AG3" s="19" t="s">
        <v>29</v>
      </c>
      <c r="AH3" s="20" t="s">
        <v>30</v>
      </c>
      <c r="AI3" s="21"/>
      <c r="AJ3" s="47" t="s">
        <v>176</v>
      </c>
      <c r="AK3" s="20" t="s">
        <v>32</v>
      </c>
      <c r="AL3" s="20" t="s">
        <v>31</v>
      </c>
      <c r="AM3" s="20" t="s">
        <v>33</v>
      </c>
      <c r="AN3" s="22" t="s">
        <v>34</v>
      </c>
      <c r="AO3" s="53" t="s">
        <v>35</v>
      </c>
      <c r="AP3" s="60" t="s">
        <v>43</v>
      </c>
      <c r="AQ3" s="60" t="s">
        <v>43</v>
      </c>
      <c r="AR3" s="61" t="s">
        <v>43</v>
      </c>
      <c r="AS3" s="53" t="s">
        <v>43</v>
      </c>
      <c r="AT3" s="145"/>
      <c r="AU3" s="145"/>
      <c r="AV3" s="324"/>
      <c r="AW3" s="254"/>
    </row>
    <row r="4" spans="1:49" ht="22.5">
      <c r="A4" s="146">
        <v>9417</v>
      </c>
      <c r="B4" s="146" t="s">
        <v>70</v>
      </c>
      <c r="C4" s="146">
        <v>1307</v>
      </c>
      <c r="D4" s="141" t="s">
        <v>185</v>
      </c>
      <c r="E4" s="7" t="s">
        <v>1</v>
      </c>
      <c r="F4" s="99"/>
      <c r="G4" s="99"/>
      <c r="H4" s="132"/>
      <c r="I4" s="313"/>
      <c r="J4" s="320" t="s">
        <v>216</v>
      </c>
      <c r="K4" s="40"/>
      <c r="L4" s="40"/>
      <c r="M4" s="40"/>
      <c r="N4" s="40"/>
      <c r="O4" s="41"/>
      <c r="P4" s="40"/>
      <c r="Q4" s="114"/>
      <c r="R4" s="114"/>
      <c r="S4" s="114"/>
      <c r="T4" s="48"/>
      <c r="U4" s="40"/>
      <c r="V4" s="114"/>
      <c r="W4" s="42"/>
      <c r="X4" s="41"/>
      <c r="Y4" s="48"/>
      <c r="Z4" s="40"/>
      <c r="AA4" s="40"/>
      <c r="AB4" s="40"/>
      <c r="AC4" s="41"/>
      <c r="AD4" s="114"/>
      <c r="AE4" s="114"/>
      <c r="AF4" s="42"/>
      <c r="AG4" s="39"/>
      <c r="AH4" s="40"/>
      <c r="AI4" s="40"/>
      <c r="AJ4" s="39"/>
      <c r="AK4" s="40"/>
      <c r="AL4" s="40"/>
      <c r="AM4" s="40"/>
      <c r="AN4" s="41"/>
      <c r="AO4" s="55"/>
      <c r="AP4" s="64"/>
      <c r="AQ4" s="64"/>
      <c r="AR4" s="65"/>
      <c r="AS4" s="267"/>
      <c r="AT4" s="311"/>
      <c r="AU4" s="312"/>
      <c r="AV4" s="325"/>
      <c r="AW4" s="34"/>
    </row>
    <row r="5" spans="1:48" s="34" customFormat="1" ht="22.5">
      <c r="A5" s="147"/>
      <c r="B5" s="148"/>
      <c r="C5" s="149"/>
      <c r="D5" s="79" t="s">
        <v>212</v>
      </c>
      <c r="E5" s="3"/>
      <c r="F5" s="158"/>
      <c r="G5" s="158"/>
      <c r="H5" s="290"/>
      <c r="I5" s="314"/>
      <c r="J5" s="319"/>
      <c r="K5" s="32"/>
      <c r="L5" s="32"/>
      <c r="M5" s="32"/>
      <c r="N5" s="32"/>
      <c r="O5" s="33"/>
      <c r="P5" s="32"/>
      <c r="Q5" s="115"/>
      <c r="R5" s="115"/>
      <c r="S5" s="115"/>
      <c r="T5" s="49"/>
      <c r="U5" s="32"/>
      <c r="V5" s="115"/>
      <c r="W5" s="43"/>
      <c r="X5" s="33"/>
      <c r="Y5" s="49"/>
      <c r="Z5" s="32"/>
      <c r="AA5" s="32"/>
      <c r="AB5" s="32"/>
      <c r="AC5" s="33"/>
      <c r="AD5" s="115"/>
      <c r="AE5" s="115"/>
      <c r="AF5" s="43"/>
      <c r="AG5" s="31"/>
      <c r="AH5" s="32"/>
      <c r="AI5" s="32"/>
      <c r="AJ5" s="31"/>
      <c r="AK5" s="32"/>
      <c r="AL5" s="32"/>
      <c r="AM5" s="32"/>
      <c r="AN5" s="33"/>
      <c r="AO5" s="57"/>
      <c r="AP5" s="68"/>
      <c r="AQ5" s="68"/>
      <c r="AR5" s="69"/>
      <c r="AS5" s="268"/>
      <c r="AT5" s="303"/>
      <c r="AU5" s="304"/>
      <c r="AV5" s="326"/>
    </row>
    <row r="6" spans="1:49" ht="12" customHeight="1">
      <c r="A6" s="153"/>
      <c r="B6" s="154"/>
      <c r="C6" s="155"/>
      <c r="D6" s="157" t="s">
        <v>65</v>
      </c>
      <c r="E6" s="3"/>
      <c r="F6" s="98"/>
      <c r="G6" s="98"/>
      <c r="H6" s="274"/>
      <c r="I6" s="315"/>
      <c r="J6" s="275"/>
      <c r="K6" s="276"/>
      <c r="L6" s="276"/>
      <c r="M6" s="276"/>
      <c r="N6" s="276"/>
      <c r="O6" s="277"/>
      <c r="P6" s="276"/>
      <c r="Q6" s="278"/>
      <c r="R6" s="278"/>
      <c r="S6" s="278"/>
      <c r="T6" s="280"/>
      <c r="U6" s="276"/>
      <c r="V6" s="278"/>
      <c r="W6" s="279"/>
      <c r="X6" s="277"/>
      <c r="Y6" s="280"/>
      <c r="Z6" s="276"/>
      <c r="AA6" s="276"/>
      <c r="AB6" s="276"/>
      <c r="AC6" s="277"/>
      <c r="AD6" s="278"/>
      <c r="AE6" s="278"/>
      <c r="AF6" s="279"/>
      <c r="AG6" s="275"/>
      <c r="AH6" s="276"/>
      <c r="AI6" s="276"/>
      <c r="AJ6" s="275"/>
      <c r="AK6" s="276"/>
      <c r="AL6" s="276"/>
      <c r="AM6" s="276"/>
      <c r="AN6" s="277"/>
      <c r="AO6" s="281"/>
      <c r="AP6" s="282"/>
      <c r="AQ6" s="282"/>
      <c r="AR6" s="283"/>
      <c r="AS6" s="273">
        <f>SUM(AO6:AR6)</f>
        <v>0</v>
      </c>
      <c r="AT6" s="305"/>
      <c r="AU6" s="306"/>
      <c r="AV6" s="326"/>
      <c r="AW6" s="34"/>
    </row>
    <row r="7" spans="1:49" ht="12" customHeight="1">
      <c r="A7" s="153"/>
      <c r="B7" s="154"/>
      <c r="C7" s="155"/>
      <c r="D7" s="5" t="s">
        <v>184</v>
      </c>
      <c r="E7" s="3"/>
      <c r="F7" s="100">
        <v>40330</v>
      </c>
      <c r="G7" s="100">
        <v>40483</v>
      </c>
      <c r="H7" s="131"/>
      <c r="I7" s="316">
        <v>40353</v>
      </c>
      <c r="J7" s="23"/>
      <c r="K7" s="24"/>
      <c r="L7" s="24"/>
      <c r="M7" s="24"/>
      <c r="N7" s="24"/>
      <c r="O7" s="25"/>
      <c r="P7" s="24"/>
      <c r="Q7" s="116"/>
      <c r="R7" s="116"/>
      <c r="S7" s="116"/>
      <c r="T7" s="50"/>
      <c r="U7" s="24"/>
      <c r="V7" s="116"/>
      <c r="W7" s="44"/>
      <c r="X7" s="25"/>
      <c r="Y7" s="50"/>
      <c r="Z7" s="24">
        <v>416</v>
      </c>
      <c r="AA7" s="24"/>
      <c r="AB7" s="24"/>
      <c r="AC7" s="25"/>
      <c r="AD7" s="116"/>
      <c r="AE7" s="116"/>
      <c r="AF7" s="44"/>
      <c r="AG7" s="23"/>
      <c r="AH7" s="24"/>
      <c r="AI7" s="24"/>
      <c r="AJ7" s="23"/>
      <c r="AK7" s="24"/>
      <c r="AL7" s="24"/>
      <c r="AM7" s="24"/>
      <c r="AN7" s="25"/>
      <c r="AO7" s="54"/>
      <c r="AP7" s="62"/>
      <c r="AQ7" s="62"/>
      <c r="AR7" s="63"/>
      <c r="AS7" s="269">
        <f>SUM(AO7:AR7)</f>
        <v>0</v>
      </c>
      <c r="AT7" s="307"/>
      <c r="AU7" s="304">
        <v>2</v>
      </c>
      <c r="AV7" s="326">
        <v>0.2</v>
      </c>
      <c r="AW7" s="34"/>
    </row>
    <row r="8" spans="1:49" ht="12" customHeight="1">
      <c r="A8" s="153"/>
      <c r="B8" s="154"/>
      <c r="C8" s="155"/>
      <c r="D8" s="156" t="s">
        <v>179</v>
      </c>
      <c r="E8" s="3"/>
      <c r="F8" s="98"/>
      <c r="G8" s="98"/>
      <c r="H8" s="131"/>
      <c r="I8" s="316">
        <v>40353</v>
      </c>
      <c r="J8" s="23"/>
      <c r="K8" s="24"/>
      <c r="L8" s="24"/>
      <c r="M8" s="24"/>
      <c r="N8" s="24"/>
      <c r="O8" s="25"/>
      <c r="P8" s="24"/>
      <c r="Q8" s="116"/>
      <c r="R8" s="116"/>
      <c r="S8" s="116">
        <v>60</v>
      </c>
      <c r="T8" s="50"/>
      <c r="U8" s="24"/>
      <c r="V8" s="116"/>
      <c r="W8" s="44"/>
      <c r="X8" s="25"/>
      <c r="Y8" s="50"/>
      <c r="Z8" s="24"/>
      <c r="AA8" s="24"/>
      <c r="AB8" s="24"/>
      <c r="AC8" s="25"/>
      <c r="AD8" s="116"/>
      <c r="AE8" s="116"/>
      <c r="AF8" s="44"/>
      <c r="AG8" s="23"/>
      <c r="AH8" s="24"/>
      <c r="AI8" s="24"/>
      <c r="AJ8" s="23"/>
      <c r="AK8" s="24"/>
      <c r="AL8" s="24"/>
      <c r="AM8" s="24"/>
      <c r="AN8" s="25"/>
      <c r="AO8" s="54"/>
      <c r="AP8" s="62"/>
      <c r="AQ8" s="62"/>
      <c r="AR8" s="63"/>
      <c r="AS8" s="269">
        <f>SUM(AO8:AR8)</f>
        <v>0</v>
      </c>
      <c r="AT8" s="307"/>
      <c r="AU8" s="304">
        <v>2</v>
      </c>
      <c r="AV8" s="326">
        <v>0.2</v>
      </c>
      <c r="AW8" s="34"/>
    </row>
    <row r="9" spans="1:49" ht="12" customHeight="1">
      <c r="A9" s="153"/>
      <c r="B9" s="154"/>
      <c r="C9" s="155"/>
      <c r="D9" s="156" t="s">
        <v>180</v>
      </c>
      <c r="E9" s="3"/>
      <c r="F9" s="98"/>
      <c r="G9" s="98"/>
      <c r="H9" s="131"/>
      <c r="I9" s="316">
        <v>40353</v>
      </c>
      <c r="J9" s="23"/>
      <c r="K9" s="24"/>
      <c r="L9" s="24"/>
      <c r="M9" s="24"/>
      <c r="N9" s="24"/>
      <c r="O9" s="25"/>
      <c r="P9" s="24"/>
      <c r="Q9" s="116"/>
      <c r="R9" s="116">
        <v>80</v>
      </c>
      <c r="S9" s="116"/>
      <c r="T9" s="50"/>
      <c r="U9" s="24"/>
      <c r="V9" s="116"/>
      <c r="W9" s="44"/>
      <c r="X9" s="25"/>
      <c r="Y9" s="50"/>
      <c r="Z9" s="24"/>
      <c r="AA9" s="24"/>
      <c r="AB9" s="24"/>
      <c r="AC9" s="25"/>
      <c r="AD9" s="116"/>
      <c r="AE9" s="116"/>
      <c r="AF9" s="44"/>
      <c r="AG9" s="23"/>
      <c r="AH9" s="24"/>
      <c r="AI9" s="24"/>
      <c r="AJ9" s="23"/>
      <c r="AK9" s="24"/>
      <c r="AL9" s="24"/>
      <c r="AM9" s="24"/>
      <c r="AN9" s="25"/>
      <c r="AO9" s="54"/>
      <c r="AP9" s="62"/>
      <c r="AQ9" s="62"/>
      <c r="AR9" s="63"/>
      <c r="AS9" s="269"/>
      <c r="AT9" s="307"/>
      <c r="AU9" s="304">
        <v>2</v>
      </c>
      <c r="AV9" s="326">
        <v>0.2</v>
      </c>
      <c r="AW9" s="34"/>
    </row>
    <row r="10" spans="1:49" ht="12" customHeight="1">
      <c r="A10" s="153"/>
      <c r="B10" s="154"/>
      <c r="C10" s="155"/>
      <c r="D10" s="156" t="s">
        <v>181</v>
      </c>
      <c r="E10" s="3"/>
      <c r="F10" s="98"/>
      <c r="G10" s="98"/>
      <c r="H10" s="131"/>
      <c r="I10" s="316">
        <v>40353</v>
      </c>
      <c r="J10" s="23"/>
      <c r="K10" s="24"/>
      <c r="L10" s="24"/>
      <c r="M10" s="24"/>
      <c r="N10" s="24"/>
      <c r="O10" s="25"/>
      <c r="P10" s="24"/>
      <c r="Q10" s="116"/>
      <c r="R10" s="116">
        <v>80</v>
      </c>
      <c r="S10" s="116"/>
      <c r="T10" s="50"/>
      <c r="U10" s="24"/>
      <c r="V10" s="116"/>
      <c r="W10" s="44"/>
      <c r="X10" s="25"/>
      <c r="Y10" s="50"/>
      <c r="Z10" s="24"/>
      <c r="AA10" s="24"/>
      <c r="AB10" s="24"/>
      <c r="AC10" s="25"/>
      <c r="AD10" s="116"/>
      <c r="AE10" s="116"/>
      <c r="AF10" s="44"/>
      <c r="AG10" s="23"/>
      <c r="AH10" s="24"/>
      <c r="AI10" s="24"/>
      <c r="AJ10" s="23"/>
      <c r="AK10" s="24"/>
      <c r="AL10" s="24"/>
      <c r="AM10" s="24"/>
      <c r="AN10" s="25"/>
      <c r="AO10" s="54"/>
      <c r="AP10" s="62"/>
      <c r="AQ10" s="62"/>
      <c r="AR10" s="63"/>
      <c r="AS10" s="269"/>
      <c r="AT10" s="307"/>
      <c r="AU10" s="304">
        <v>2</v>
      </c>
      <c r="AV10" s="326">
        <v>0.2</v>
      </c>
      <c r="AW10" s="34"/>
    </row>
    <row r="11" spans="1:49" ht="12" customHeight="1">
      <c r="A11" s="153"/>
      <c r="B11" s="154"/>
      <c r="C11" s="155"/>
      <c r="D11" s="156" t="s">
        <v>182</v>
      </c>
      <c r="E11" s="3"/>
      <c r="F11" s="98"/>
      <c r="G11" s="98"/>
      <c r="H11" s="131"/>
      <c r="I11" s="316">
        <v>40353</v>
      </c>
      <c r="J11" s="23"/>
      <c r="K11" s="24"/>
      <c r="L11" s="24"/>
      <c r="M11" s="24"/>
      <c r="N11" s="24"/>
      <c r="O11" s="25"/>
      <c r="P11" s="24"/>
      <c r="Q11" s="116"/>
      <c r="R11" s="116">
        <v>80</v>
      </c>
      <c r="S11" s="116"/>
      <c r="T11" s="50"/>
      <c r="U11" s="24"/>
      <c r="V11" s="116"/>
      <c r="W11" s="44"/>
      <c r="X11" s="25"/>
      <c r="Y11" s="50"/>
      <c r="Z11" s="24"/>
      <c r="AA11" s="24"/>
      <c r="AB11" s="24"/>
      <c r="AC11" s="25"/>
      <c r="AD11" s="116"/>
      <c r="AE11" s="116"/>
      <c r="AF11" s="44"/>
      <c r="AG11" s="23"/>
      <c r="AH11" s="24"/>
      <c r="AI11" s="24"/>
      <c r="AJ11" s="23"/>
      <c r="AK11" s="24"/>
      <c r="AL11" s="24"/>
      <c r="AM11" s="24"/>
      <c r="AN11" s="25"/>
      <c r="AO11" s="54"/>
      <c r="AP11" s="62"/>
      <c r="AQ11" s="62"/>
      <c r="AR11" s="63"/>
      <c r="AS11" s="269"/>
      <c r="AT11" s="307"/>
      <c r="AU11" s="304">
        <v>2</v>
      </c>
      <c r="AV11" s="326">
        <v>0.2</v>
      </c>
      <c r="AW11" s="34"/>
    </row>
    <row r="12" spans="1:49" ht="12" customHeight="1">
      <c r="A12" s="153"/>
      <c r="B12" s="154"/>
      <c r="C12" s="155"/>
      <c r="D12" s="156" t="s">
        <v>183</v>
      </c>
      <c r="E12" s="3"/>
      <c r="F12" s="98"/>
      <c r="G12" s="98"/>
      <c r="H12" s="131"/>
      <c r="I12" s="316">
        <v>40353</v>
      </c>
      <c r="J12" s="23"/>
      <c r="K12" s="24"/>
      <c r="L12" s="24"/>
      <c r="M12" s="24"/>
      <c r="N12" s="24"/>
      <c r="O12" s="25"/>
      <c r="P12" s="24"/>
      <c r="Q12" s="116"/>
      <c r="R12" s="116">
        <v>20</v>
      </c>
      <c r="S12" s="116"/>
      <c r="T12" s="50"/>
      <c r="U12" s="24"/>
      <c r="V12" s="116"/>
      <c r="W12" s="44"/>
      <c r="X12" s="25"/>
      <c r="Y12" s="50"/>
      <c r="Z12" s="24"/>
      <c r="AA12" s="24"/>
      <c r="AB12" s="24"/>
      <c r="AC12" s="25"/>
      <c r="AD12" s="116"/>
      <c r="AE12" s="116"/>
      <c r="AF12" s="44"/>
      <c r="AG12" s="23"/>
      <c r="AH12" s="24"/>
      <c r="AI12" s="24"/>
      <c r="AJ12" s="23"/>
      <c r="AK12" s="24"/>
      <c r="AL12" s="24"/>
      <c r="AM12" s="24"/>
      <c r="AN12" s="25"/>
      <c r="AO12" s="54"/>
      <c r="AP12" s="62"/>
      <c r="AQ12" s="62"/>
      <c r="AR12" s="63"/>
      <c r="AS12" s="269"/>
      <c r="AT12" s="307"/>
      <c r="AU12" s="304">
        <v>2</v>
      </c>
      <c r="AV12" s="326">
        <v>0.2</v>
      </c>
      <c r="AW12" s="34"/>
    </row>
    <row r="13" spans="1:49" ht="12" customHeight="1">
      <c r="A13" s="153"/>
      <c r="B13" s="154"/>
      <c r="C13" s="155"/>
      <c r="D13" s="5" t="s">
        <v>66</v>
      </c>
      <c r="E13" s="3"/>
      <c r="F13" s="98"/>
      <c r="G13" s="98"/>
      <c r="H13" s="131"/>
      <c r="I13" s="316">
        <v>40612</v>
      </c>
      <c r="J13" s="23"/>
      <c r="K13" s="24"/>
      <c r="L13" s="24"/>
      <c r="M13" s="24"/>
      <c r="N13" s="24"/>
      <c r="O13" s="25"/>
      <c r="P13" s="24"/>
      <c r="Q13" s="116"/>
      <c r="R13" s="116"/>
      <c r="S13" s="116"/>
      <c r="T13" s="50"/>
      <c r="U13" s="24"/>
      <c r="V13" s="116"/>
      <c r="W13" s="44"/>
      <c r="X13" s="25"/>
      <c r="Y13" s="50"/>
      <c r="Z13" s="24">
        <v>24</v>
      </c>
      <c r="AA13" s="24"/>
      <c r="AB13" s="24"/>
      <c r="AC13" s="25"/>
      <c r="AD13" s="116"/>
      <c r="AE13" s="116"/>
      <c r="AF13" s="44"/>
      <c r="AG13" s="23"/>
      <c r="AH13" s="24"/>
      <c r="AI13" s="24"/>
      <c r="AJ13" s="23"/>
      <c r="AK13" s="24"/>
      <c r="AL13" s="24"/>
      <c r="AM13" s="24"/>
      <c r="AN13" s="25"/>
      <c r="AO13" s="54"/>
      <c r="AP13" s="62"/>
      <c r="AQ13" s="62"/>
      <c r="AR13" s="63"/>
      <c r="AS13" s="269">
        <f>SUM(AO13:AR13)</f>
        <v>0</v>
      </c>
      <c r="AT13" s="307"/>
      <c r="AU13" s="304">
        <v>2</v>
      </c>
      <c r="AV13" s="326">
        <v>0.2</v>
      </c>
      <c r="AW13" s="34"/>
    </row>
    <row r="14" spans="1:49" ht="12" customHeight="1">
      <c r="A14" s="153"/>
      <c r="B14" s="154"/>
      <c r="C14" s="155"/>
      <c r="D14" s="157" t="s">
        <v>192</v>
      </c>
      <c r="E14" s="3"/>
      <c r="F14" s="102"/>
      <c r="G14" s="102"/>
      <c r="H14" s="274"/>
      <c r="I14" s="315"/>
      <c r="J14" s="275"/>
      <c r="K14" s="276"/>
      <c r="L14" s="276"/>
      <c r="M14" s="276"/>
      <c r="N14" s="276"/>
      <c r="O14" s="277"/>
      <c r="P14" s="276"/>
      <c r="Q14" s="278"/>
      <c r="R14" s="278"/>
      <c r="S14" s="278"/>
      <c r="T14" s="280"/>
      <c r="U14" s="276"/>
      <c r="V14" s="278"/>
      <c r="W14" s="279"/>
      <c r="X14" s="277"/>
      <c r="Y14" s="280"/>
      <c r="Z14" s="276"/>
      <c r="AA14" s="276"/>
      <c r="AB14" s="276"/>
      <c r="AC14" s="277"/>
      <c r="AD14" s="278"/>
      <c r="AE14" s="278"/>
      <c r="AF14" s="279"/>
      <c r="AG14" s="275"/>
      <c r="AH14" s="276"/>
      <c r="AI14" s="276"/>
      <c r="AJ14" s="275"/>
      <c r="AK14" s="276"/>
      <c r="AL14" s="276"/>
      <c r="AM14" s="276"/>
      <c r="AN14" s="277"/>
      <c r="AO14" s="281"/>
      <c r="AP14" s="282"/>
      <c r="AQ14" s="282"/>
      <c r="AR14" s="283"/>
      <c r="AS14" s="273"/>
      <c r="AT14" s="305"/>
      <c r="AU14" s="306"/>
      <c r="AV14" s="326"/>
      <c r="AW14" s="34"/>
    </row>
    <row r="15" spans="1:49" ht="12" customHeight="1">
      <c r="A15" s="153"/>
      <c r="B15" s="154"/>
      <c r="C15" s="155"/>
      <c r="D15" s="112" t="s">
        <v>196</v>
      </c>
      <c r="E15" s="3"/>
      <c r="F15" s="102"/>
      <c r="G15" s="102"/>
      <c r="H15" s="274"/>
      <c r="I15" s="315"/>
      <c r="J15" s="275"/>
      <c r="K15" s="276"/>
      <c r="L15" s="276"/>
      <c r="M15" s="276"/>
      <c r="N15" s="276"/>
      <c r="O15" s="277"/>
      <c r="P15" s="276"/>
      <c r="Q15" s="278"/>
      <c r="R15" s="278"/>
      <c r="S15" s="278"/>
      <c r="T15" s="280"/>
      <c r="U15" s="276"/>
      <c r="V15" s="278"/>
      <c r="W15" s="279"/>
      <c r="X15" s="277"/>
      <c r="Y15" s="280"/>
      <c r="Z15" s="276"/>
      <c r="AA15" s="276"/>
      <c r="AB15" s="276"/>
      <c r="AC15" s="277"/>
      <c r="AD15" s="278"/>
      <c r="AE15" s="278"/>
      <c r="AF15" s="279"/>
      <c r="AG15" s="275"/>
      <c r="AH15" s="276"/>
      <c r="AI15" s="276"/>
      <c r="AJ15" s="275"/>
      <c r="AK15" s="276"/>
      <c r="AL15" s="276"/>
      <c r="AM15" s="276"/>
      <c r="AN15" s="277"/>
      <c r="AO15" s="281"/>
      <c r="AP15" s="282"/>
      <c r="AQ15" s="284"/>
      <c r="AR15" s="283"/>
      <c r="AS15" s="273"/>
      <c r="AT15" s="305"/>
      <c r="AU15" s="306"/>
      <c r="AV15" s="326"/>
      <c r="AW15" s="34"/>
    </row>
    <row r="16" spans="1:49" ht="12" customHeight="1">
      <c r="A16" s="153"/>
      <c r="B16" s="154"/>
      <c r="C16" s="155"/>
      <c r="D16" s="4" t="s">
        <v>186</v>
      </c>
      <c r="E16" s="3"/>
      <c r="F16" s="98">
        <v>40546</v>
      </c>
      <c r="G16" s="98">
        <v>40602</v>
      </c>
      <c r="H16" s="131">
        <v>4</v>
      </c>
      <c r="I16" s="316">
        <v>40879</v>
      </c>
      <c r="J16" s="23"/>
      <c r="K16" s="24"/>
      <c r="L16" s="24"/>
      <c r="M16" s="24"/>
      <c r="N16" s="24"/>
      <c r="O16" s="25"/>
      <c r="P16" s="24"/>
      <c r="Q16" s="116"/>
      <c r="R16" s="116"/>
      <c r="S16" s="116"/>
      <c r="T16" s="50"/>
      <c r="U16" s="24"/>
      <c r="V16" s="116"/>
      <c r="W16" s="44"/>
      <c r="X16" s="25"/>
      <c r="Y16" s="50"/>
      <c r="Z16" s="24"/>
      <c r="AA16" s="24"/>
      <c r="AB16" s="24"/>
      <c r="AC16" s="25"/>
      <c r="AD16" s="116"/>
      <c r="AE16" s="116"/>
      <c r="AF16" s="44"/>
      <c r="AG16" s="23"/>
      <c r="AH16" s="24"/>
      <c r="AI16" s="24"/>
      <c r="AJ16" s="23"/>
      <c r="AK16" s="24"/>
      <c r="AL16" s="24"/>
      <c r="AM16" s="24"/>
      <c r="AN16" s="25"/>
      <c r="AO16" s="105"/>
      <c r="AP16" s="110"/>
      <c r="AQ16" s="107"/>
      <c r="AR16" s="63"/>
      <c r="AS16" s="269">
        <f aca="true" t="shared" si="0" ref="AS16:AS26">SUM(AO16:AR16)</f>
        <v>0</v>
      </c>
      <c r="AT16" s="307"/>
      <c r="AU16" s="304">
        <v>2</v>
      </c>
      <c r="AV16" s="326">
        <v>0.1</v>
      </c>
      <c r="AW16" s="34"/>
    </row>
    <row r="17" spans="1:49" ht="12" customHeight="1">
      <c r="A17" s="153"/>
      <c r="B17" s="154"/>
      <c r="C17" s="155"/>
      <c r="D17" s="4" t="s">
        <v>187</v>
      </c>
      <c r="E17" s="3"/>
      <c r="F17" s="98">
        <v>40602</v>
      </c>
      <c r="G17" s="98">
        <v>40686</v>
      </c>
      <c r="H17" s="131">
        <v>4</v>
      </c>
      <c r="I17" s="316">
        <v>40921</v>
      </c>
      <c r="J17" s="23"/>
      <c r="K17" s="24"/>
      <c r="L17" s="24"/>
      <c r="M17" s="24"/>
      <c r="N17" s="24"/>
      <c r="O17" s="25"/>
      <c r="P17" s="24"/>
      <c r="Q17" s="116"/>
      <c r="R17" s="116"/>
      <c r="S17" s="116"/>
      <c r="T17" s="50"/>
      <c r="U17" s="24"/>
      <c r="V17" s="116"/>
      <c r="W17" s="44"/>
      <c r="X17" s="25"/>
      <c r="Y17" s="50"/>
      <c r="Z17" s="24"/>
      <c r="AA17" s="24"/>
      <c r="AB17" s="24"/>
      <c r="AC17" s="25"/>
      <c r="AD17" s="116"/>
      <c r="AE17" s="116"/>
      <c r="AF17" s="44"/>
      <c r="AG17" s="23"/>
      <c r="AH17" s="24"/>
      <c r="AI17" s="24"/>
      <c r="AJ17" s="23"/>
      <c r="AK17" s="24"/>
      <c r="AL17" s="24"/>
      <c r="AM17" s="24"/>
      <c r="AN17" s="25"/>
      <c r="AO17" s="105"/>
      <c r="AP17" s="110"/>
      <c r="AQ17" s="107">
        <v>2</v>
      </c>
      <c r="AR17" s="63"/>
      <c r="AS17" s="269">
        <f t="shared" si="0"/>
        <v>2</v>
      </c>
      <c r="AT17" s="307"/>
      <c r="AU17" s="304">
        <v>2</v>
      </c>
      <c r="AV17" s="326">
        <v>0.1</v>
      </c>
      <c r="AW17" s="34"/>
    </row>
    <row r="18" spans="1:49" ht="12" customHeight="1">
      <c r="A18" s="153"/>
      <c r="B18" s="154"/>
      <c r="C18" s="155"/>
      <c r="D18" s="4" t="s">
        <v>188</v>
      </c>
      <c r="E18" s="3"/>
      <c r="F18" s="98"/>
      <c r="G18" s="98"/>
      <c r="H18" s="131">
        <v>1</v>
      </c>
      <c r="I18" s="316">
        <v>40949</v>
      </c>
      <c r="J18" s="23"/>
      <c r="K18" s="24"/>
      <c r="L18" s="24"/>
      <c r="M18" s="24"/>
      <c r="N18" s="24"/>
      <c r="O18" s="25"/>
      <c r="P18" s="24"/>
      <c r="Q18" s="116"/>
      <c r="R18" s="116"/>
      <c r="S18" s="116"/>
      <c r="T18" s="50"/>
      <c r="U18" s="24"/>
      <c r="V18" s="116"/>
      <c r="W18" s="44"/>
      <c r="X18" s="25"/>
      <c r="Y18" s="50"/>
      <c r="Z18" s="24"/>
      <c r="AA18" s="24"/>
      <c r="AB18" s="24"/>
      <c r="AC18" s="25"/>
      <c r="AD18" s="116"/>
      <c r="AE18" s="116"/>
      <c r="AF18" s="44"/>
      <c r="AG18" s="23"/>
      <c r="AH18" s="24"/>
      <c r="AI18" s="24"/>
      <c r="AJ18" s="23"/>
      <c r="AK18" s="24"/>
      <c r="AL18" s="24"/>
      <c r="AM18" s="24"/>
      <c r="AN18" s="25"/>
      <c r="AO18" s="105"/>
      <c r="AP18" s="110"/>
      <c r="AQ18" s="107"/>
      <c r="AR18" s="63"/>
      <c r="AS18" s="269">
        <f t="shared" si="0"/>
        <v>0</v>
      </c>
      <c r="AT18" s="307"/>
      <c r="AU18" s="304">
        <v>2</v>
      </c>
      <c r="AV18" s="326">
        <v>0.1</v>
      </c>
      <c r="AW18" s="34"/>
    </row>
    <row r="19" spans="1:49" ht="12" customHeight="1">
      <c r="A19" s="153"/>
      <c r="B19" s="154"/>
      <c r="C19" s="155"/>
      <c r="D19" s="4" t="s">
        <v>189</v>
      </c>
      <c r="E19" s="3"/>
      <c r="F19" s="98"/>
      <c r="G19" s="98"/>
      <c r="H19" s="131">
        <v>30</v>
      </c>
      <c r="I19" s="316">
        <v>40949</v>
      </c>
      <c r="J19" s="23"/>
      <c r="K19" s="24"/>
      <c r="L19" s="24"/>
      <c r="M19" s="24"/>
      <c r="N19" s="24"/>
      <c r="O19" s="25"/>
      <c r="P19" s="24"/>
      <c r="Q19" s="116"/>
      <c r="R19" s="116"/>
      <c r="S19" s="116"/>
      <c r="T19" s="50"/>
      <c r="U19" s="24"/>
      <c r="V19" s="116"/>
      <c r="W19" s="44"/>
      <c r="X19" s="25"/>
      <c r="Y19" s="50"/>
      <c r="Z19" s="24"/>
      <c r="AA19" s="24"/>
      <c r="AB19" s="24"/>
      <c r="AC19" s="25"/>
      <c r="AD19" s="116"/>
      <c r="AE19" s="116"/>
      <c r="AF19" s="44"/>
      <c r="AG19" s="23"/>
      <c r="AH19" s="24"/>
      <c r="AI19" s="24"/>
      <c r="AJ19" s="23"/>
      <c r="AK19" s="24"/>
      <c r="AL19" s="24"/>
      <c r="AM19" s="24"/>
      <c r="AN19" s="25"/>
      <c r="AO19" s="105">
        <v>230</v>
      </c>
      <c r="AP19" s="110"/>
      <c r="AQ19" s="107">
        <v>5</v>
      </c>
      <c r="AR19" s="63"/>
      <c r="AS19" s="269">
        <f t="shared" si="0"/>
        <v>235</v>
      </c>
      <c r="AT19" s="307"/>
      <c r="AU19" s="304">
        <v>4</v>
      </c>
      <c r="AV19" s="326">
        <v>0.35</v>
      </c>
      <c r="AW19" s="34"/>
    </row>
    <row r="20" spans="1:49" ht="12" customHeight="1">
      <c r="A20" s="153"/>
      <c r="B20" s="154"/>
      <c r="C20" s="155"/>
      <c r="D20" s="112" t="s">
        <v>195</v>
      </c>
      <c r="E20" s="3"/>
      <c r="F20" s="98"/>
      <c r="G20" s="98"/>
      <c r="H20" s="131"/>
      <c r="I20" s="316"/>
      <c r="J20" s="23"/>
      <c r="K20" s="24"/>
      <c r="L20" s="24"/>
      <c r="M20" s="24"/>
      <c r="N20" s="24"/>
      <c r="O20" s="25"/>
      <c r="P20" s="24"/>
      <c r="Q20" s="116"/>
      <c r="R20" s="116"/>
      <c r="S20" s="116"/>
      <c r="T20" s="50"/>
      <c r="U20" s="24"/>
      <c r="V20" s="116"/>
      <c r="W20" s="44"/>
      <c r="X20" s="25"/>
      <c r="Y20" s="50"/>
      <c r="Z20" s="24"/>
      <c r="AA20" s="24"/>
      <c r="AB20" s="24"/>
      <c r="AC20" s="25"/>
      <c r="AD20" s="116"/>
      <c r="AE20" s="116"/>
      <c r="AF20" s="44"/>
      <c r="AG20" s="23"/>
      <c r="AH20" s="24"/>
      <c r="AI20" s="24"/>
      <c r="AJ20" s="23"/>
      <c r="AK20" s="24"/>
      <c r="AL20" s="24"/>
      <c r="AM20" s="24"/>
      <c r="AN20" s="25"/>
      <c r="AO20" s="105"/>
      <c r="AP20" s="110"/>
      <c r="AQ20" s="107"/>
      <c r="AR20" s="63"/>
      <c r="AS20" s="269"/>
      <c r="AT20" s="307"/>
      <c r="AU20" s="304"/>
      <c r="AV20" s="326"/>
      <c r="AW20" s="34"/>
    </row>
    <row r="21" spans="1:49" ht="12" customHeight="1">
      <c r="A21" s="153"/>
      <c r="B21" s="154"/>
      <c r="C21" s="155"/>
      <c r="D21" s="289" t="s">
        <v>194</v>
      </c>
      <c r="E21" s="3"/>
      <c r="F21" s="98">
        <v>40602</v>
      </c>
      <c r="G21" s="98">
        <v>40686</v>
      </c>
      <c r="H21" s="131">
        <v>12</v>
      </c>
      <c r="I21" s="316">
        <v>40865</v>
      </c>
      <c r="J21" s="23"/>
      <c r="K21" s="24"/>
      <c r="L21" s="24"/>
      <c r="M21" s="24"/>
      <c r="N21" s="24"/>
      <c r="O21" s="25"/>
      <c r="P21" s="24"/>
      <c r="Q21" s="116"/>
      <c r="R21" s="116"/>
      <c r="S21" s="116"/>
      <c r="T21" s="50"/>
      <c r="U21" s="24"/>
      <c r="V21" s="116"/>
      <c r="W21" s="44"/>
      <c r="X21" s="25"/>
      <c r="Y21" s="50"/>
      <c r="Z21" s="24"/>
      <c r="AA21" s="24"/>
      <c r="AB21" s="24"/>
      <c r="AC21" s="25"/>
      <c r="AD21" s="116"/>
      <c r="AE21" s="116"/>
      <c r="AF21" s="44"/>
      <c r="AG21" s="23"/>
      <c r="AH21" s="24"/>
      <c r="AI21" s="24"/>
      <c r="AJ21" s="23"/>
      <c r="AK21" s="24"/>
      <c r="AL21" s="24"/>
      <c r="AM21" s="24"/>
      <c r="AN21" s="25"/>
      <c r="AO21" s="105">
        <v>35</v>
      </c>
      <c r="AP21" s="110">
        <v>0</v>
      </c>
      <c r="AQ21" s="107"/>
      <c r="AR21" s="63"/>
      <c r="AS21" s="269">
        <f t="shared" si="0"/>
        <v>35</v>
      </c>
      <c r="AT21" s="307"/>
      <c r="AU21" s="304">
        <v>2</v>
      </c>
      <c r="AV21" s="326">
        <v>0.25</v>
      </c>
      <c r="AW21" s="34"/>
    </row>
    <row r="22" spans="1:49" ht="12" customHeight="1">
      <c r="A22" s="153"/>
      <c r="B22" s="154"/>
      <c r="C22" s="155"/>
      <c r="D22" s="289" t="s">
        <v>193</v>
      </c>
      <c r="E22" s="3"/>
      <c r="F22" s="98">
        <v>40602</v>
      </c>
      <c r="G22" s="98">
        <v>40686</v>
      </c>
      <c r="H22" s="131">
        <v>12</v>
      </c>
      <c r="I22" s="316"/>
      <c r="J22" s="23"/>
      <c r="K22" s="24"/>
      <c r="L22" s="24"/>
      <c r="M22" s="24"/>
      <c r="N22" s="24"/>
      <c r="O22" s="25"/>
      <c r="P22" s="24"/>
      <c r="Q22" s="116"/>
      <c r="R22" s="116"/>
      <c r="S22" s="116"/>
      <c r="T22" s="50"/>
      <c r="U22" s="24"/>
      <c r="V22" s="116"/>
      <c r="W22" s="44"/>
      <c r="X22" s="25"/>
      <c r="Y22" s="50"/>
      <c r="Z22" s="24"/>
      <c r="AA22" s="24"/>
      <c r="AB22" s="24"/>
      <c r="AC22" s="25"/>
      <c r="AD22" s="116"/>
      <c r="AE22" s="116"/>
      <c r="AF22" s="44"/>
      <c r="AG22" s="23"/>
      <c r="AH22" s="24"/>
      <c r="AI22" s="24"/>
      <c r="AJ22" s="23"/>
      <c r="AK22" s="24"/>
      <c r="AL22" s="24"/>
      <c r="AM22" s="24"/>
      <c r="AN22" s="25"/>
      <c r="AO22" s="105">
        <v>0</v>
      </c>
      <c r="AP22" s="110">
        <f>Worksheet!F3</f>
        <v>17.14944</v>
      </c>
      <c r="AQ22" s="107"/>
      <c r="AR22" s="63"/>
      <c r="AS22" s="269">
        <f t="shared" si="0"/>
        <v>17.14944</v>
      </c>
      <c r="AT22" s="307"/>
      <c r="AU22" s="304">
        <v>4</v>
      </c>
      <c r="AV22" s="326">
        <v>0.25</v>
      </c>
      <c r="AW22" s="34"/>
    </row>
    <row r="23" spans="1:49" ht="12" customHeight="1">
      <c r="A23" s="153"/>
      <c r="B23" s="154"/>
      <c r="C23" s="155"/>
      <c r="D23" s="289" t="s">
        <v>191</v>
      </c>
      <c r="E23" s="3"/>
      <c r="F23" s="98">
        <v>40602</v>
      </c>
      <c r="G23" s="98">
        <v>40686</v>
      </c>
      <c r="H23" s="131">
        <v>12</v>
      </c>
      <c r="I23" s="316"/>
      <c r="J23" s="23"/>
      <c r="K23" s="24"/>
      <c r="L23" s="24"/>
      <c r="M23" s="24"/>
      <c r="N23" s="24"/>
      <c r="O23" s="25"/>
      <c r="P23" s="24"/>
      <c r="Q23" s="116"/>
      <c r="R23" s="116"/>
      <c r="S23" s="116"/>
      <c r="T23" s="50"/>
      <c r="U23" s="24"/>
      <c r="V23" s="116"/>
      <c r="W23" s="44"/>
      <c r="X23" s="25"/>
      <c r="Y23" s="50"/>
      <c r="Z23" s="24"/>
      <c r="AA23" s="24"/>
      <c r="AB23" s="24"/>
      <c r="AC23" s="25"/>
      <c r="AD23" s="116"/>
      <c r="AE23" s="116"/>
      <c r="AF23" s="44"/>
      <c r="AG23" s="23"/>
      <c r="AH23" s="24"/>
      <c r="AI23" s="24"/>
      <c r="AJ23" s="23"/>
      <c r="AK23" s="24"/>
      <c r="AL23" s="24"/>
      <c r="AM23" s="24"/>
      <c r="AN23" s="25"/>
      <c r="AO23" s="105">
        <v>0</v>
      </c>
      <c r="AP23" s="110">
        <v>16</v>
      </c>
      <c r="AQ23" s="107"/>
      <c r="AR23" s="63"/>
      <c r="AS23" s="269">
        <f t="shared" si="0"/>
        <v>16</v>
      </c>
      <c r="AT23" s="307"/>
      <c r="AU23" s="304">
        <v>4</v>
      </c>
      <c r="AV23" s="326">
        <v>0.2</v>
      </c>
      <c r="AW23" s="34"/>
    </row>
    <row r="24" spans="1:49" ht="12" customHeight="1">
      <c r="A24" s="153"/>
      <c r="B24" s="154"/>
      <c r="C24" s="155"/>
      <c r="D24" s="289" t="s">
        <v>190</v>
      </c>
      <c r="E24" s="3"/>
      <c r="F24" s="98">
        <v>40602</v>
      </c>
      <c r="G24" s="98">
        <v>40686</v>
      </c>
      <c r="H24" s="131">
        <v>16</v>
      </c>
      <c r="I24" s="316"/>
      <c r="J24" s="23"/>
      <c r="K24" s="24"/>
      <c r="L24" s="24"/>
      <c r="M24" s="24"/>
      <c r="N24" s="24"/>
      <c r="O24" s="25"/>
      <c r="P24" s="24"/>
      <c r="Q24" s="116"/>
      <c r="R24" s="116"/>
      <c r="S24" s="116"/>
      <c r="T24" s="50"/>
      <c r="U24" s="24"/>
      <c r="V24" s="116"/>
      <c r="W24" s="44"/>
      <c r="X24" s="25"/>
      <c r="Y24" s="50"/>
      <c r="Z24" s="24"/>
      <c r="AA24" s="24"/>
      <c r="AB24" s="24"/>
      <c r="AC24" s="25"/>
      <c r="AD24" s="116"/>
      <c r="AE24" s="116"/>
      <c r="AF24" s="44"/>
      <c r="AG24" s="23"/>
      <c r="AH24" s="24"/>
      <c r="AI24" s="24"/>
      <c r="AJ24" s="23"/>
      <c r="AK24" s="24"/>
      <c r="AL24" s="24"/>
      <c r="AM24" s="24"/>
      <c r="AN24" s="25"/>
      <c r="AO24" s="54"/>
      <c r="AP24" s="62">
        <v>30</v>
      </c>
      <c r="AQ24" s="107"/>
      <c r="AR24" s="63"/>
      <c r="AS24" s="269">
        <f t="shared" si="0"/>
        <v>30</v>
      </c>
      <c r="AT24" s="307"/>
      <c r="AU24" s="304">
        <v>2</v>
      </c>
      <c r="AV24" s="326">
        <v>0.25</v>
      </c>
      <c r="AW24" s="34"/>
    </row>
    <row r="25" spans="1:49" ht="12" customHeight="1">
      <c r="A25" s="153"/>
      <c r="B25" s="154"/>
      <c r="C25" s="155"/>
      <c r="D25" s="289" t="s">
        <v>64</v>
      </c>
      <c r="E25" s="3"/>
      <c r="F25" s="98">
        <v>40602</v>
      </c>
      <c r="G25" s="98">
        <v>40686</v>
      </c>
      <c r="H25" s="131">
        <v>12</v>
      </c>
      <c r="I25" s="316"/>
      <c r="J25" s="23"/>
      <c r="K25" s="24"/>
      <c r="L25" s="24"/>
      <c r="M25" s="24"/>
      <c r="N25" s="24"/>
      <c r="O25" s="25"/>
      <c r="P25" s="24"/>
      <c r="Q25" s="116"/>
      <c r="R25" s="116"/>
      <c r="S25" s="116"/>
      <c r="T25" s="50"/>
      <c r="U25" s="24"/>
      <c r="V25" s="116"/>
      <c r="W25" s="44"/>
      <c r="X25" s="25"/>
      <c r="Y25" s="50">
        <v>8</v>
      </c>
      <c r="Z25" s="24"/>
      <c r="AA25" s="24"/>
      <c r="AB25" s="24"/>
      <c r="AC25" s="25"/>
      <c r="AD25" s="116"/>
      <c r="AE25" s="116"/>
      <c r="AF25" s="44"/>
      <c r="AG25" s="23"/>
      <c r="AH25" s="24"/>
      <c r="AI25" s="24"/>
      <c r="AJ25" s="23"/>
      <c r="AK25" s="24"/>
      <c r="AL25" s="24"/>
      <c r="AM25" s="24"/>
      <c r="AN25" s="25"/>
      <c r="AO25" s="54">
        <v>5</v>
      </c>
      <c r="AP25" s="62"/>
      <c r="AQ25" s="107"/>
      <c r="AR25" s="63"/>
      <c r="AS25" s="269">
        <f t="shared" si="0"/>
        <v>5</v>
      </c>
      <c r="AT25" s="307"/>
      <c r="AU25" s="304">
        <v>2</v>
      </c>
      <c r="AV25" s="326">
        <v>0.15</v>
      </c>
      <c r="AW25" s="34"/>
    </row>
    <row r="26" spans="1:49" ht="12" customHeight="1">
      <c r="A26" s="153"/>
      <c r="B26" s="154"/>
      <c r="C26" s="155"/>
      <c r="D26" s="289" t="s">
        <v>44</v>
      </c>
      <c r="E26" s="3"/>
      <c r="F26" s="98">
        <v>40602</v>
      </c>
      <c r="G26" s="98">
        <v>40686</v>
      </c>
      <c r="H26" s="131">
        <v>12</v>
      </c>
      <c r="I26" s="316"/>
      <c r="J26" s="23"/>
      <c r="K26" s="24"/>
      <c r="L26" s="24"/>
      <c r="M26" s="24"/>
      <c r="N26" s="24"/>
      <c r="O26" s="25"/>
      <c r="P26" s="24"/>
      <c r="Q26" s="116"/>
      <c r="R26" s="116"/>
      <c r="S26" s="116"/>
      <c r="T26" s="50"/>
      <c r="U26" s="24"/>
      <c r="V26" s="116"/>
      <c r="W26" s="44"/>
      <c r="X26" s="25"/>
      <c r="Y26" s="50">
        <v>16</v>
      </c>
      <c r="Z26" s="24"/>
      <c r="AA26" s="24"/>
      <c r="AB26" s="24"/>
      <c r="AC26" s="25"/>
      <c r="AD26" s="116"/>
      <c r="AE26" s="116"/>
      <c r="AF26" s="44"/>
      <c r="AG26" s="23"/>
      <c r="AH26" s="24"/>
      <c r="AI26" s="24"/>
      <c r="AJ26" s="23"/>
      <c r="AK26" s="24"/>
      <c r="AL26" s="24"/>
      <c r="AM26" s="24"/>
      <c r="AN26" s="25"/>
      <c r="AO26" s="54">
        <v>5</v>
      </c>
      <c r="AP26" s="62"/>
      <c r="AQ26" s="107"/>
      <c r="AR26" s="63"/>
      <c r="AS26" s="269">
        <f t="shared" si="0"/>
        <v>5</v>
      </c>
      <c r="AT26" s="307"/>
      <c r="AU26" s="304">
        <v>2</v>
      </c>
      <c r="AV26" s="326">
        <v>0.15</v>
      </c>
      <c r="AW26" s="34"/>
    </row>
    <row r="27" spans="1:49" ht="12" customHeight="1">
      <c r="A27" s="153"/>
      <c r="B27" s="154"/>
      <c r="C27" s="155"/>
      <c r="D27" s="289" t="s">
        <v>218</v>
      </c>
      <c r="E27" s="3"/>
      <c r="F27" s="98"/>
      <c r="G27" s="98"/>
      <c r="H27" s="131">
        <v>12</v>
      </c>
      <c r="I27" s="316"/>
      <c r="J27" s="23"/>
      <c r="K27" s="24"/>
      <c r="L27" s="24"/>
      <c r="M27" s="24"/>
      <c r="N27" s="24"/>
      <c r="O27" s="25"/>
      <c r="P27" s="24"/>
      <c r="Q27" s="116"/>
      <c r="R27" s="116"/>
      <c r="S27" s="116"/>
      <c r="T27" s="50"/>
      <c r="U27" s="24"/>
      <c r="V27" s="116"/>
      <c r="W27" s="44"/>
      <c r="X27" s="25"/>
      <c r="Y27" s="50"/>
      <c r="Z27" s="24"/>
      <c r="AA27" s="24"/>
      <c r="AB27" s="24"/>
      <c r="AC27" s="25"/>
      <c r="AD27" s="116"/>
      <c r="AE27" s="116"/>
      <c r="AF27" s="44"/>
      <c r="AG27" s="23"/>
      <c r="AH27" s="24"/>
      <c r="AI27" s="24"/>
      <c r="AJ27" s="23"/>
      <c r="AK27" s="24"/>
      <c r="AL27" s="24"/>
      <c r="AM27" s="24"/>
      <c r="AN27" s="25"/>
      <c r="AO27" s="105">
        <v>80</v>
      </c>
      <c r="AP27" s="110">
        <v>0</v>
      </c>
      <c r="AQ27" s="107"/>
      <c r="AR27" s="63"/>
      <c r="AS27" s="269">
        <f>SUM(AO27:AR27)</f>
        <v>80</v>
      </c>
      <c r="AT27" s="307"/>
      <c r="AU27" s="304">
        <v>4</v>
      </c>
      <c r="AV27" s="326">
        <v>0.35</v>
      </c>
      <c r="AW27" s="34"/>
    </row>
    <row r="28" spans="1:49" ht="12" customHeight="1">
      <c r="A28" s="153"/>
      <c r="B28" s="154"/>
      <c r="C28" s="155"/>
      <c r="D28" s="289" t="s">
        <v>67</v>
      </c>
      <c r="E28" s="3"/>
      <c r="F28" s="98"/>
      <c r="G28" s="98"/>
      <c r="H28" s="131">
        <v>12</v>
      </c>
      <c r="I28" s="316"/>
      <c r="J28" s="23"/>
      <c r="K28" s="24"/>
      <c r="L28" s="24"/>
      <c r="M28" s="24"/>
      <c r="N28" s="24"/>
      <c r="O28" s="25"/>
      <c r="P28" s="24"/>
      <c r="Q28" s="116"/>
      <c r="R28" s="116"/>
      <c r="S28" s="116"/>
      <c r="T28" s="50"/>
      <c r="U28" s="24"/>
      <c r="V28" s="116"/>
      <c r="W28" s="44"/>
      <c r="X28" s="25"/>
      <c r="Y28" s="50"/>
      <c r="Z28" s="24"/>
      <c r="AA28" s="24"/>
      <c r="AB28" s="24"/>
      <c r="AC28" s="25"/>
      <c r="AD28" s="116"/>
      <c r="AE28" s="116"/>
      <c r="AF28" s="44"/>
      <c r="AG28" s="23"/>
      <c r="AH28" s="24"/>
      <c r="AI28" s="24"/>
      <c r="AJ28" s="23"/>
      <c r="AK28" s="24"/>
      <c r="AL28" s="24"/>
      <c r="AM28" s="24"/>
      <c r="AN28" s="25"/>
      <c r="AO28" s="105">
        <v>0</v>
      </c>
      <c r="AP28" s="110">
        <v>45</v>
      </c>
      <c r="AQ28" s="107"/>
      <c r="AR28" s="63"/>
      <c r="AS28" s="269">
        <f>SUM(AO28:AR28)</f>
        <v>45</v>
      </c>
      <c r="AT28" s="307"/>
      <c r="AU28" s="304">
        <v>2</v>
      </c>
      <c r="AV28" s="326">
        <v>0.15</v>
      </c>
      <c r="AW28" s="34"/>
    </row>
    <row r="29" spans="1:49" ht="12" customHeight="1">
      <c r="A29" s="153"/>
      <c r="B29" s="154"/>
      <c r="C29" s="155"/>
      <c r="D29" s="289" t="s">
        <v>68</v>
      </c>
      <c r="E29" s="3"/>
      <c r="F29" s="98"/>
      <c r="G29" s="98"/>
      <c r="H29" s="131">
        <v>6</v>
      </c>
      <c r="I29" s="316"/>
      <c r="J29" s="23"/>
      <c r="K29" s="24"/>
      <c r="L29" s="24"/>
      <c r="M29" s="24"/>
      <c r="N29" s="24"/>
      <c r="O29" s="25"/>
      <c r="P29" s="24"/>
      <c r="Q29" s="116"/>
      <c r="R29" s="116"/>
      <c r="S29" s="116"/>
      <c r="T29" s="50"/>
      <c r="U29" s="24"/>
      <c r="V29" s="116"/>
      <c r="W29" s="44"/>
      <c r="X29" s="25"/>
      <c r="Y29" s="50">
        <v>8</v>
      </c>
      <c r="Z29" s="24"/>
      <c r="AA29" s="24"/>
      <c r="AB29" s="24"/>
      <c r="AC29" s="25"/>
      <c r="AD29" s="116"/>
      <c r="AE29" s="116"/>
      <c r="AF29" s="44"/>
      <c r="AG29" s="23"/>
      <c r="AH29" s="24"/>
      <c r="AI29" s="24"/>
      <c r="AJ29" s="23"/>
      <c r="AK29" s="24"/>
      <c r="AL29" s="24"/>
      <c r="AM29" s="24"/>
      <c r="AN29" s="25"/>
      <c r="AO29" s="106">
        <v>5</v>
      </c>
      <c r="AP29" s="113"/>
      <c r="AQ29" s="107"/>
      <c r="AR29" s="63"/>
      <c r="AS29" s="269">
        <f>SUM(AO29:AR29)</f>
        <v>5</v>
      </c>
      <c r="AT29" s="307"/>
      <c r="AU29" s="304">
        <v>4</v>
      </c>
      <c r="AV29" s="326">
        <v>0.3</v>
      </c>
      <c r="AW29" s="34"/>
    </row>
    <row r="30" spans="1:49" ht="12" customHeight="1">
      <c r="A30" s="153"/>
      <c r="B30" s="154"/>
      <c r="C30" s="155"/>
      <c r="D30" s="298" t="s">
        <v>209</v>
      </c>
      <c r="E30" s="3"/>
      <c r="F30" s="98"/>
      <c r="G30" s="98"/>
      <c r="H30" s="131">
        <v>10</v>
      </c>
      <c r="I30" s="316"/>
      <c r="J30" s="23"/>
      <c r="K30" s="24"/>
      <c r="L30" s="24"/>
      <c r="M30" s="24"/>
      <c r="N30" s="24"/>
      <c r="O30" s="25"/>
      <c r="P30" s="24"/>
      <c r="Q30" s="116"/>
      <c r="R30" s="116"/>
      <c r="S30" s="116"/>
      <c r="T30" s="50"/>
      <c r="U30" s="24"/>
      <c r="V30" s="116"/>
      <c r="W30" s="44"/>
      <c r="X30" s="25"/>
      <c r="Y30" s="50">
        <v>24</v>
      </c>
      <c r="Z30" s="24"/>
      <c r="AA30" s="24"/>
      <c r="AB30" s="24"/>
      <c r="AC30" s="25"/>
      <c r="AD30" s="116"/>
      <c r="AE30" s="116"/>
      <c r="AF30" s="44"/>
      <c r="AG30" s="23"/>
      <c r="AH30" s="24"/>
      <c r="AI30" s="24"/>
      <c r="AJ30" s="23"/>
      <c r="AK30" s="24"/>
      <c r="AL30" s="24"/>
      <c r="AM30" s="24"/>
      <c r="AN30" s="25"/>
      <c r="AO30" s="54">
        <v>35</v>
      </c>
      <c r="AP30" s="62"/>
      <c r="AQ30" s="107"/>
      <c r="AR30" s="63"/>
      <c r="AS30" s="269">
        <f>SUM(AO30:AR30)</f>
        <v>35</v>
      </c>
      <c r="AT30" s="307"/>
      <c r="AU30" s="304"/>
      <c r="AV30" s="326"/>
      <c r="AW30" s="34"/>
    </row>
    <row r="31" spans="1:49" ht="12" customHeight="1">
      <c r="A31" s="153"/>
      <c r="B31" s="154"/>
      <c r="C31" s="155"/>
      <c r="D31" s="112" t="s">
        <v>45</v>
      </c>
      <c r="E31" s="3"/>
      <c r="F31" s="102"/>
      <c r="G31" s="102"/>
      <c r="H31" s="134"/>
      <c r="I31" s="317"/>
      <c r="J31" s="83"/>
      <c r="K31" s="84"/>
      <c r="L31" s="84"/>
      <c r="M31" s="84"/>
      <c r="N31" s="84"/>
      <c r="O31" s="85"/>
      <c r="P31" s="84"/>
      <c r="Q31" s="117"/>
      <c r="R31" s="117"/>
      <c r="S31" s="117"/>
      <c r="T31" s="86"/>
      <c r="U31" s="84"/>
      <c r="V31" s="117"/>
      <c r="W31" s="87"/>
      <c r="X31" s="85"/>
      <c r="Y31" s="86"/>
      <c r="Z31" s="84"/>
      <c r="AA31" s="84"/>
      <c r="AB31" s="84"/>
      <c r="AC31" s="85"/>
      <c r="AD31" s="117"/>
      <c r="AE31" s="117"/>
      <c r="AF31" s="87"/>
      <c r="AG31" s="83"/>
      <c r="AH31" s="84"/>
      <c r="AI31" s="84"/>
      <c r="AJ31" s="83"/>
      <c r="AK31" s="84"/>
      <c r="AL31" s="84"/>
      <c r="AM31" s="84"/>
      <c r="AN31" s="85"/>
      <c r="AO31" s="88"/>
      <c r="AP31" s="89"/>
      <c r="AQ31" s="108"/>
      <c r="AR31" s="90"/>
      <c r="AS31" s="270"/>
      <c r="AT31" s="301"/>
      <c r="AU31" s="302"/>
      <c r="AV31" s="326"/>
      <c r="AW31" s="34"/>
    </row>
    <row r="32" spans="1:49" ht="12" customHeight="1">
      <c r="A32" s="153"/>
      <c r="B32" s="154"/>
      <c r="C32" s="155"/>
      <c r="D32" s="4" t="s">
        <v>69</v>
      </c>
      <c r="E32" s="3"/>
      <c r="F32" s="98"/>
      <c r="G32" s="98"/>
      <c r="H32" s="131"/>
      <c r="I32" s="316"/>
      <c r="J32" s="23"/>
      <c r="K32" s="24"/>
      <c r="L32" s="24"/>
      <c r="M32" s="24"/>
      <c r="N32" s="24"/>
      <c r="O32" s="25"/>
      <c r="P32" s="24"/>
      <c r="Q32" s="116"/>
      <c r="R32" s="116"/>
      <c r="S32" s="116"/>
      <c r="T32" s="50"/>
      <c r="U32" s="24"/>
      <c r="V32" s="116"/>
      <c r="W32" s="44"/>
      <c r="X32" s="25"/>
      <c r="Y32" s="50"/>
      <c r="Z32" s="24">
        <v>80</v>
      </c>
      <c r="AA32" s="24"/>
      <c r="AB32" s="24"/>
      <c r="AC32" s="25"/>
      <c r="AD32" s="116"/>
      <c r="AE32" s="116"/>
      <c r="AF32" s="44"/>
      <c r="AG32" s="23"/>
      <c r="AH32" s="24"/>
      <c r="AI32" s="24"/>
      <c r="AJ32" s="23"/>
      <c r="AK32" s="24"/>
      <c r="AL32" s="24"/>
      <c r="AM32" s="24"/>
      <c r="AN32" s="25"/>
      <c r="AO32" s="54"/>
      <c r="AP32" s="62"/>
      <c r="AQ32" s="107"/>
      <c r="AR32" s="63"/>
      <c r="AS32" s="269">
        <f>SUM(AO32:AR32)</f>
        <v>0</v>
      </c>
      <c r="AT32" s="307"/>
      <c r="AU32" s="304">
        <v>2</v>
      </c>
      <c r="AV32" s="326">
        <v>0.2</v>
      </c>
      <c r="AW32" s="34"/>
    </row>
    <row r="33" spans="1:49" ht="12" customHeight="1">
      <c r="A33" s="153"/>
      <c r="B33" s="154"/>
      <c r="C33" s="155"/>
      <c r="D33" s="4" t="s">
        <v>217</v>
      </c>
      <c r="E33" s="3"/>
      <c r="F33" s="98"/>
      <c r="G33" s="98"/>
      <c r="H33" s="131"/>
      <c r="I33" s="316"/>
      <c r="J33" s="23"/>
      <c r="K33" s="24"/>
      <c r="L33" s="24"/>
      <c r="M33" s="24"/>
      <c r="N33" s="24"/>
      <c r="O33" s="25"/>
      <c r="P33" s="24"/>
      <c r="Q33" s="116"/>
      <c r="R33" s="116"/>
      <c r="S33" s="116"/>
      <c r="T33" s="50"/>
      <c r="U33" s="24"/>
      <c r="V33" s="116"/>
      <c r="W33" s="44"/>
      <c r="X33" s="25"/>
      <c r="Y33" s="50"/>
      <c r="Z33" s="24"/>
      <c r="AA33" s="24"/>
      <c r="AB33" s="24"/>
      <c r="AC33" s="25"/>
      <c r="AD33" s="116"/>
      <c r="AE33" s="116"/>
      <c r="AF33" s="44"/>
      <c r="AG33" s="23"/>
      <c r="AH33" s="24"/>
      <c r="AI33" s="24"/>
      <c r="AJ33" s="23">
        <v>80</v>
      </c>
      <c r="AK33" s="24">
        <v>40</v>
      </c>
      <c r="AL33" s="24"/>
      <c r="AM33" s="24"/>
      <c r="AN33" s="25"/>
      <c r="AO33" s="54">
        <v>1</v>
      </c>
      <c r="AP33" s="62"/>
      <c r="AQ33" s="107"/>
      <c r="AR33" s="63">
        <v>1</v>
      </c>
      <c r="AS33" s="269">
        <f>SUM(AO33:AR33)</f>
        <v>2</v>
      </c>
      <c r="AT33" s="307"/>
      <c r="AU33" s="304">
        <v>2</v>
      </c>
      <c r="AV33" s="326">
        <v>0.2</v>
      </c>
      <c r="AW33" s="34"/>
    </row>
    <row r="34" spans="1:49" ht="12" customHeight="1">
      <c r="A34" s="153"/>
      <c r="B34" s="154"/>
      <c r="C34" s="155"/>
      <c r="D34" s="5" t="s">
        <v>213</v>
      </c>
      <c r="E34" s="3"/>
      <c r="F34" s="98"/>
      <c r="G34" s="98"/>
      <c r="H34" s="131">
        <v>4</v>
      </c>
      <c r="I34" s="316"/>
      <c r="J34" s="23"/>
      <c r="K34" s="24"/>
      <c r="L34" s="24"/>
      <c r="M34" s="24"/>
      <c r="N34" s="24"/>
      <c r="O34" s="25"/>
      <c r="P34" s="24"/>
      <c r="Q34" s="116"/>
      <c r="R34" s="116"/>
      <c r="S34" s="116"/>
      <c r="T34" s="50"/>
      <c r="U34" s="24"/>
      <c r="V34" s="116"/>
      <c r="W34" s="44"/>
      <c r="X34" s="25"/>
      <c r="Y34" s="50">
        <v>40</v>
      </c>
      <c r="Z34" s="24"/>
      <c r="AA34" s="24"/>
      <c r="AB34" s="24"/>
      <c r="AC34" s="25"/>
      <c r="AD34" s="116"/>
      <c r="AE34" s="116"/>
      <c r="AF34" s="44"/>
      <c r="AG34" s="23"/>
      <c r="AH34" s="24"/>
      <c r="AI34" s="24"/>
      <c r="AJ34" s="23"/>
      <c r="AK34" s="24"/>
      <c r="AL34" s="24"/>
      <c r="AM34" s="24"/>
      <c r="AN34" s="80">
        <v>200</v>
      </c>
      <c r="AO34" s="106">
        <v>2</v>
      </c>
      <c r="AP34" s="113">
        <v>0</v>
      </c>
      <c r="AQ34" s="109"/>
      <c r="AR34" s="63"/>
      <c r="AS34" s="269">
        <f>SUM(AO34:AR34)</f>
        <v>2</v>
      </c>
      <c r="AT34" s="307"/>
      <c r="AU34" s="304">
        <v>2</v>
      </c>
      <c r="AV34" s="326">
        <v>0.2</v>
      </c>
      <c r="AW34" s="34"/>
    </row>
    <row r="35" spans="1:49" ht="13.5" thickBot="1">
      <c r="A35" s="150"/>
      <c r="B35" s="151"/>
      <c r="C35" s="152"/>
      <c r="D35" s="137" t="s">
        <v>208</v>
      </c>
      <c r="E35" s="9"/>
      <c r="F35" s="101"/>
      <c r="G35" s="101"/>
      <c r="H35" s="133"/>
      <c r="I35" s="318">
        <v>41159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8">
        <v>0</v>
      </c>
      <c r="P35" s="27"/>
      <c r="Q35" s="111"/>
      <c r="R35" s="111"/>
      <c r="S35" s="111"/>
      <c r="T35" s="51"/>
      <c r="U35" s="27"/>
      <c r="V35" s="111"/>
      <c r="W35" s="45"/>
      <c r="X35" s="28"/>
      <c r="Y35" s="51">
        <v>0</v>
      </c>
      <c r="Z35" s="27"/>
      <c r="AA35" s="27"/>
      <c r="AB35" s="27"/>
      <c r="AC35" s="28"/>
      <c r="AD35" s="111"/>
      <c r="AE35" s="111"/>
      <c r="AF35" s="45"/>
      <c r="AG35" s="26"/>
      <c r="AH35" s="27"/>
      <c r="AI35" s="27"/>
      <c r="AJ35" s="26"/>
      <c r="AK35" s="27"/>
      <c r="AL35" s="27"/>
      <c r="AM35" s="27">
        <v>0</v>
      </c>
      <c r="AN35" s="28">
        <v>0</v>
      </c>
      <c r="AO35" s="56">
        <v>0</v>
      </c>
      <c r="AP35" s="66"/>
      <c r="AQ35" s="66"/>
      <c r="AR35" s="67"/>
      <c r="AS35" s="271">
        <f>SUM(AO35:AR35)</f>
        <v>0</v>
      </c>
      <c r="AT35" s="307"/>
      <c r="AU35" s="304"/>
      <c r="AV35" s="326"/>
      <c r="AW35" s="34"/>
    </row>
    <row r="36" spans="4:49" ht="14.25" thickBot="1" thickTop="1">
      <c r="D36" s="159"/>
      <c r="F36" s="103">
        <v>40087</v>
      </c>
      <c r="G36" s="103">
        <v>41281</v>
      </c>
      <c r="H36" s="135"/>
      <c r="I36" s="135"/>
      <c r="J36" s="70">
        <f aca="true" t="shared" si="1" ref="J36:Q36">SUM(J4:J35)</f>
        <v>0</v>
      </c>
      <c r="K36" s="71">
        <f t="shared" si="1"/>
        <v>0</v>
      </c>
      <c r="L36" s="71">
        <f t="shared" si="1"/>
        <v>0</v>
      </c>
      <c r="M36" s="71">
        <f t="shared" si="1"/>
        <v>0</v>
      </c>
      <c r="N36" s="71">
        <f t="shared" si="1"/>
        <v>0</v>
      </c>
      <c r="O36" s="72">
        <f t="shared" si="1"/>
        <v>0</v>
      </c>
      <c r="P36" s="72">
        <f t="shared" si="1"/>
        <v>0</v>
      </c>
      <c r="Q36" s="71">
        <f t="shared" si="1"/>
        <v>0</v>
      </c>
      <c r="R36" s="71"/>
      <c r="S36" s="71"/>
      <c r="T36" s="73">
        <f aca="true" t="shared" si="2" ref="T36:AS36">SUM(T4:T35)</f>
        <v>0</v>
      </c>
      <c r="U36" s="73">
        <f t="shared" si="2"/>
        <v>0</v>
      </c>
      <c r="V36" s="70">
        <f t="shared" si="2"/>
        <v>0</v>
      </c>
      <c r="W36" s="70">
        <f t="shared" si="2"/>
        <v>0</v>
      </c>
      <c r="X36" s="70">
        <f t="shared" si="2"/>
        <v>0</v>
      </c>
      <c r="Y36" s="73">
        <f t="shared" si="2"/>
        <v>96</v>
      </c>
      <c r="Z36" s="74">
        <f t="shared" si="2"/>
        <v>520</v>
      </c>
      <c r="AA36" s="71">
        <f t="shared" si="2"/>
        <v>0</v>
      </c>
      <c r="AB36" s="71">
        <f t="shared" si="2"/>
        <v>0</v>
      </c>
      <c r="AC36" s="71">
        <f t="shared" si="2"/>
        <v>0</v>
      </c>
      <c r="AD36" s="71">
        <f t="shared" si="2"/>
        <v>0</v>
      </c>
      <c r="AE36" s="71">
        <f t="shared" si="2"/>
        <v>0</v>
      </c>
      <c r="AF36" s="71">
        <f t="shared" si="2"/>
        <v>0</v>
      </c>
      <c r="AG36" s="70">
        <f t="shared" si="2"/>
        <v>0</v>
      </c>
      <c r="AH36" s="71">
        <f t="shared" si="2"/>
        <v>0</v>
      </c>
      <c r="AI36" s="71">
        <f t="shared" si="2"/>
        <v>0</v>
      </c>
      <c r="AJ36" s="70">
        <f t="shared" si="2"/>
        <v>80</v>
      </c>
      <c r="AK36" s="82">
        <f t="shared" si="2"/>
        <v>40</v>
      </c>
      <c r="AL36" s="82">
        <f t="shared" si="2"/>
        <v>0</v>
      </c>
      <c r="AM36" s="82">
        <f t="shared" si="2"/>
        <v>0</v>
      </c>
      <c r="AN36" s="81">
        <f t="shared" si="2"/>
        <v>200</v>
      </c>
      <c r="AO36" s="75">
        <f t="shared" si="2"/>
        <v>398</v>
      </c>
      <c r="AP36" s="76">
        <f t="shared" si="2"/>
        <v>108.14944</v>
      </c>
      <c r="AQ36" s="76">
        <f t="shared" si="2"/>
        <v>7</v>
      </c>
      <c r="AR36" s="77">
        <f t="shared" si="2"/>
        <v>1</v>
      </c>
      <c r="AS36" s="272">
        <f t="shared" si="2"/>
        <v>514.14944</v>
      </c>
      <c r="AT36" s="308"/>
      <c r="AU36" s="309"/>
      <c r="AV36" s="327"/>
      <c r="AW36" s="34"/>
    </row>
    <row r="37" spans="4:49" ht="13.5" thickBot="1">
      <c r="D37" s="285" t="s">
        <v>83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U37" s="34"/>
      <c r="AV37" s="321"/>
      <c r="AW37" s="34"/>
    </row>
    <row r="38" spans="1:49" ht="13.5" thickTop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257" t="s">
        <v>163</v>
      </c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60"/>
      <c r="AR38"/>
      <c r="AS38"/>
      <c r="AU38" s="34"/>
      <c r="AV38" s="321"/>
      <c r="AW38" s="34"/>
    </row>
    <row r="39" spans="5:49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28" t="s">
        <v>164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3"/>
      <c r="AR39"/>
      <c r="AS39"/>
      <c r="AU39" s="34"/>
      <c r="AV39" s="321"/>
      <c r="AW39" s="34"/>
    </row>
    <row r="40" spans="5:49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28" t="s">
        <v>165</v>
      </c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3"/>
      <c r="AR40"/>
      <c r="AS40"/>
      <c r="AU40" s="34"/>
      <c r="AV40" s="321"/>
      <c r="AW40" s="34"/>
    </row>
    <row r="41" spans="2:45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28" t="s">
        <v>166</v>
      </c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3"/>
      <c r="AR41"/>
      <c r="AS41"/>
    </row>
    <row r="42" spans="2:4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28" t="s">
        <v>167</v>
      </c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3"/>
      <c r="AR42"/>
      <c r="AS42"/>
    </row>
    <row r="43" spans="2:4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28" t="s">
        <v>168</v>
      </c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3"/>
      <c r="AR43"/>
      <c r="AS43"/>
    </row>
    <row r="44" spans="2:4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28" t="s">
        <v>169</v>
      </c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3"/>
      <c r="AR44"/>
      <c r="AS44"/>
    </row>
    <row r="45" spans="2:47" ht="12.75">
      <c r="B45"/>
      <c r="C45"/>
      <c r="D45"/>
      <c r="E45"/>
      <c r="F45"/>
      <c r="G45"/>
      <c r="H45"/>
      <c r="I45"/>
      <c r="J45"/>
      <c r="K45"/>
      <c r="L4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128" t="s">
        <v>170</v>
      </c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2"/>
      <c r="AP45" s="262"/>
      <c r="AQ45" s="263"/>
      <c r="AR45" s="36"/>
      <c r="AS45" s="37"/>
      <c r="AT45" s="34"/>
      <c r="AU45" s="34"/>
    </row>
    <row r="46" spans="2:43" ht="12.75">
      <c r="B46"/>
      <c r="C46"/>
      <c r="D46"/>
      <c r="E46"/>
      <c r="F46"/>
      <c r="G46"/>
      <c r="H46"/>
      <c r="I46"/>
      <c r="J46"/>
      <c r="K46"/>
      <c r="L46"/>
      <c r="Y46" s="128" t="s">
        <v>171</v>
      </c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2"/>
      <c r="AP46" s="262"/>
      <c r="AQ46" s="263"/>
    </row>
    <row r="47" spans="2:43" ht="13.5" thickBot="1">
      <c r="B47"/>
      <c r="C47"/>
      <c r="D47"/>
      <c r="E47"/>
      <c r="F47"/>
      <c r="G47"/>
      <c r="H47"/>
      <c r="I47"/>
      <c r="J47"/>
      <c r="K47"/>
      <c r="L47"/>
      <c r="Y47" s="258" t="s">
        <v>172</v>
      </c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5"/>
      <c r="AP47" s="265"/>
      <c r="AQ47" s="266"/>
    </row>
    <row r="48" spans="2:12" ht="12.75">
      <c r="B48"/>
      <c r="C48"/>
      <c r="D48"/>
      <c r="E48"/>
      <c r="F48"/>
      <c r="G48"/>
      <c r="H48"/>
      <c r="I48"/>
      <c r="J48"/>
      <c r="K48"/>
      <c r="L48"/>
    </row>
    <row r="49" spans="2:12" ht="12.75">
      <c r="B49"/>
      <c r="C49"/>
      <c r="D49"/>
      <c r="E49"/>
      <c r="F49"/>
      <c r="G49"/>
      <c r="H49"/>
      <c r="I49"/>
      <c r="J49"/>
      <c r="K49"/>
      <c r="L49"/>
    </row>
    <row r="50" spans="2:12" ht="12.75">
      <c r="B50"/>
      <c r="C50"/>
      <c r="D50"/>
      <c r="E50"/>
      <c r="F50"/>
      <c r="G50"/>
      <c r="H50"/>
      <c r="I50"/>
      <c r="J50"/>
      <c r="K50"/>
      <c r="L50"/>
    </row>
    <row r="51" spans="2:12" ht="12.75">
      <c r="B51"/>
      <c r="C51"/>
      <c r="D51"/>
      <c r="E51"/>
      <c r="F51"/>
      <c r="G51"/>
      <c r="H51"/>
      <c r="I51"/>
      <c r="J51"/>
      <c r="K51"/>
      <c r="L51"/>
    </row>
    <row r="52" spans="2:12" ht="12.75">
      <c r="B52"/>
      <c r="C52"/>
      <c r="D52"/>
      <c r="E52"/>
      <c r="F52"/>
      <c r="G52"/>
      <c r="H52"/>
      <c r="I52"/>
      <c r="J52"/>
      <c r="K52"/>
      <c r="L52"/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  <row r="57" spans="2:12" ht="12.75">
      <c r="B57"/>
      <c r="C57"/>
      <c r="D57"/>
      <c r="E57"/>
      <c r="F57"/>
      <c r="G57"/>
      <c r="H57"/>
      <c r="I57"/>
      <c r="J57"/>
      <c r="K57"/>
      <c r="L57"/>
    </row>
    <row r="58" spans="2:12" ht="12.75">
      <c r="B58"/>
      <c r="C58"/>
      <c r="D58"/>
      <c r="E58"/>
      <c r="F58"/>
      <c r="G58"/>
      <c r="H58"/>
      <c r="I58"/>
      <c r="J58"/>
      <c r="K58"/>
      <c r="L58"/>
    </row>
    <row r="59" spans="2:12" ht="12.75">
      <c r="B59"/>
      <c r="C59"/>
      <c r="D59"/>
      <c r="E59"/>
      <c r="F59"/>
      <c r="G59"/>
      <c r="H59"/>
      <c r="I59"/>
      <c r="J59"/>
      <c r="K59"/>
      <c r="L59"/>
    </row>
    <row r="60" spans="2:12" ht="12.75">
      <c r="B60"/>
      <c r="C60"/>
      <c r="D60"/>
      <c r="E60"/>
      <c r="F60"/>
      <c r="G60"/>
      <c r="H60"/>
      <c r="I60"/>
      <c r="J60"/>
      <c r="K60"/>
      <c r="L60"/>
    </row>
    <row r="61" spans="2:12" ht="12.75">
      <c r="B61"/>
      <c r="C61"/>
      <c r="D61"/>
      <c r="E61"/>
      <c r="F61"/>
      <c r="G61"/>
      <c r="H61"/>
      <c r="I61"/>
      <c r="J61"/>
      <c r="K61"/>
      <c r="L61"/>
    </row>
    <row r="62" spans="2:12" ht="12.75">
      <c r="B62"/>
      <c r="C62"/>
      <c r="D62"/>
      <c r="E62"/>
      <c r="F62"/>
      <c r="G62"/>
      <c r="H62"/>
      <c r="I62"/>
      <c r="J62"/>
      <c r="K62"/>
      <c r="L62"/>
    </row>
    <row r="63" spans="2:12" ht="12.75">
      <c r="B63"/>
      <c r="C63"/>
      <c r="D63"/>
      <c r="E63"/>
      <c r="F63"/>
      <c r="G63"/>
      <c r="H63"/>
      <c r="I63"/>
      <c r="J63"/>
      <c r="K63"/>
      <c r="L63"/>
    </row>
    <row r="64" spans="2:12" ht="12.75">
      <c r="B64"/>
      <c r="C64"/>
      <c r="D64"/>
      <c r="E64"/>
      <c r="F64"/>
      <c r="G64"/>
      <c r="H64"/>
      <c r="I64"/>
      <c r="J64"/>
      <c r="K64"/>
      <c r="L64"/>
    </row>
    <row r="65" spans="2:12" ht="12.75">
      <c r="B65"/>
      <c r="C65"/>
      <c r="D65"/>
      <c r="E65"/>
      <c r="F65"/>
      <c r="G65"/>
      <c r="H65"/>
      <c r="I65"/>
      <c r="J65"/>
      <c r="K65"/>
      <c r="L65"/>
    </row>
    <row r="66" spans="2:12" ht="12.75">
      <c r="B66"/>
      <c r="C66"/>
      <c r="D66"/>
      <c r="E66"/>
      <c r="F66"/>
      <c r="G66"/>
      <c r="H66"/>
      <c r="I66"/>
      <c r="J66"/>
      <c r="K66"/>
      <c r="L66"/>
    </row>
    <row r="67" spans="2:12" ht="12.75">
      <c r="B67"/>
      <c r="C67"/>
      <c r="D67"/>
      <c r="E67"/>
      <c r="F67"/>
      <c r="G67"/>
      <c r="H67"/>
      <c r="I67"/>
      <c r="J67"/>
      <c r="K67"/>
      <c r="L67"/>
    </row>
    <row r="68" spans="2:12" ht="12.75">
      <c r="B68"/>
      <c r="C68"/>
      <c r="D68"/>
      <c r="E68"/>
      <c r="F68"/>
      <c r="G68"/>
      <c r="H68"/>
      <c r="I68"/>
      <c r="J68"/>
      <c r="K68"/>
      <c r="L68"/>
    </row>
    <row r="69" spans="2:12" ht="12.75">
      <c r="B69"/>
      <c r="C69"/>
      <c r="D69"/>
      <c r="E69"/>
      <c r="F69"/>
      <c r="G69"/>
      <c r="H69"/>
      <c r="I69"/>
      <c r="J69"/>
      <c r="K69"/>
      <c r="L69"/>
    </row>
    <row r="70" spans="2:12" ht="12.75">
      <c r="B70"/>
      <c r="C70"/>
      <c r="D70"/>
      <c r="E70"/>
      <c r="F70"/>
      <c r="G70"/>
      <c r="H70"/>
      <c r="I70"/>
      <c r="J70"/>
      <c r="K70"/>
      <c r="L70"/>
    </row>
    <row r="71" spans="2:12" ht="12.75">
      <c r="B71"/>
      <c r="C71"/>
      <c r="D71"/>
      <c r="E71"/>
      <c r="F71"/>
      <c r="G71"/>
      <c r="H71"/>
      <c r="I71"/>
      <c r="J71"/>
      <c r="K71"/>
      <c r="L71"/>
    </row>
    <row r="72" spans="2:12" ht="12.75">
      <c r="B72"/>
      <c r="C72"/>
      <c r="D72"/>
      <c r="E72"/>
      <c r="F72"/>
      <c r="G72"/>
      <c r="H72"/>
      <c r="I72"/>
      <c r="J72"/>
      <c r="K72"/>
      <c r="L72"/>
    </row>
    <row r="73" spans="2:12" ht="12.75">
      <c r="B73"/>
      <c r="C73"/>
      <c r="D73"/>
      <c r="E73"/>
      <c r="F73"/>
      <c r="G73"/>
      <c r="H73"/>
      <c r="I73"/>
      <c r="J73"/>
      <c r="K73"/>
      <c r="L73"/>
    </row>
    <row r="74" spans="2:12" ht="12.75">
      <c r="B74"/>
      <c r="C74"/>
      <c r="D74"/>
      <c r="E74"/>
      <c r="F74"/>
      <c r="G74"/>
      <c r="H74"/>
      <c r="I74"/>
      <c r="J74"/>
      <c r="K74"/>
      <c r="L74"/>
    </row>
    <row r="75" spans="2:12" ht="12.75">
      <c r="B75"/>
      <c r="C75"/>
      <c r="D75"/>
      <c r="E75"/>
      <c r="F75"/>
      <c r="G75"/>
      <c r="H75"/>
      <c r="I75"/>
      <c r="J75"/>
      <c r="K75"/>
      <c r="L75"/>
    </row>
    <row r="76" spans="2:12" ht="12.75">
      <c r="B76"/>
      <c r="C76"/>
      <c r="D76"/>
      <c r="E76"/>
      <c r="F76"/>
      <c r="G76"/>
      <c r="H76"/>
      <c r="I76"/>
      <c r="J76"/>
      <c r="K76"/>
      <c r="L76"/>
    </row>
    <row r="77" spans="2:12" ht="12.75">
      <c r="B77"/>
      <c r="C77"/>
      <c r="D77"/>
      <c r="E77"/>
      <c r="F77"/>
      <c r="G77"/>
      <c r="H77"/>
      <c r="I77"/>
      <c r="J77"/>
      <c r="K77"/>
      <c r="L77"/>
    </row>
    <row r="78" spans="2:12" ht="12.75">
      <c r="B78"/>
      <c r="C78"/>
      <c r="D78"/>
      <c r="E78"/>
      <c r="F78"/>
      <c r="G78"/>
      <c r="H78"/>
      <c r="I78"/>
      <c r="J78"/>
      <c r="K78"/>
      <c r="L78"/>
    </row>
    <row r="79" spans="2:12" ht="12.75">
      <c r="B79"/>
      <c r="C79"/>
      <c r="D79"/>
      <c r="E79"/>
      <c r="F79"/>
      <c r="G79"/>
      <c r="H79"/>
      <c r="I79"/>
      <c r="J79"/>
      <c r="K79"/>
      <c r="L79"/>
    </row>
    <row r="80" spans="2:12" ht="12.75">
      <c r="B80"/>
      <c r="C80"/>
      <c r="D80"/>
      <c r="E80"/>
      <c r="F80"/>
      <c r="G80"/>
      <c r="H80"/>
      <c r="I80"/>
      <c r="J80"/>
      <c r="K80"/>
      <c r="L80"/>
    </row>
    <row r="81" spans="2:12" ht="12.75">
      <c r="B81"/>
      <c r="C81"/>
      <c r="D81"/>
      <c r="E81"/>
      <c r="F81"/>
      <c r="G81"/>
      <c r="H81"/>
      <c r="I81"/>
      <c r="J81"/>
      <c r="K81"/>
      <c r="L81"/>
    </row>
    <row r="82" spans="2:12" ht="12.75">
      <c r="B82"/>
      <c r="C82"/>
      <c r="D82"/>
      <c r="E82"/>
      <c r="F82"/>
      <c r="G82"/>
      <c r="H82"/>
      <c r="I82"/>
      <c r="J82"/>
      <c r="K82"/>
      <c r="L82"/>
    </row>
    <row r="83" spans="2:12" ht="12.75">
      <c r="B83"/>
      <c r="C83"/>
      <c r="D83"/>
      <c r="E83"/>
      <c r="F83"/>
      <c r="G83"/>
      <c r="H83"/>
      <c r="I83"/>
      <c r="J83"/>
      <c r="K83"/>
      <c r="L83"/>
    </row>
    <row r="84" spans="2:12" ht="12.75">
      <c r="B84"/>
      <c r="C84"/>
      <c r="D84"/>
      <c r="E84"/>
      <c r="F84"/>
      <c r="G84"/>
      <c r="H84"/>
      <c r="I84"/>
      <c r="J84"/>
      <c r="K84"/>
      <c r="L84"/>
    </row>
    <row r="85" spans="2:12" ht="12.75">
      <c r="B85"/>
      <c r="C85"/>
      <c r="D85"/>
      <c r="E85"/>
      <c r="F85"/>
      <c r="G85"/>
      <c r="H85"/>
      <c r="I85"/>
      <c r="J85"/>
      <c r="K85"/>
      <c r="L85"/>
    </row>
    <row r="86" spans="2:12" ht="12.75">
      <c r="B86"/>
      <c r="C86"/>
      <c r="D86"/>
      <c r="E86"/>
      <c r="F86"/>
      <c r="G86"/>
      <c r="H86"/>
      <c r="I86"/>
      <c r="J86"/>
      <c r="K86"/>
      <c r="L86"/>
    </row>
    <row r="87" spans="2:12" ht="12.75">
      <c r="B87"/>
      <c r="C87"/>
      <c r="D87"/>
      <c r="E87"/>
      <c r="F87"/>
      <c r="G87"/>
      <c r="H87"/>
      <c r="I87"/>
      <c r="J87"/>
      <c r="K87"/>
      <c r="L87"/>
    </row>
    <row r="88" spans="2:12" ht="12.75">
      <c r="B88"/>
      <c r="C88"/>
      <c r="D88"/>
      <c r="E88"/>
      <c r="F88"/>
      <c r="G88"/>
      <c r="H88"/>
      <c r="I88"/>
      <c r="J88"/>
      <c r="K88"/>
      <c r="L88"/>
    </row>
    <row r="89" spans="2:12" ht="12.75">
      <c r="B89"/>
      <c r="C89"/>
      <c r="D89"/>
      <c r="E89"/>
      <c r="F89"/>
      <c r="G89"/>
      <c r="H89"/>
      <c r="I89"/>
      <c r="J89"/>
      <c r="K89"/>
      <c r="L89"/>
    </row>
    <row r="90" spans="2:12" ht="12.75">
      <c r="B90"/>
      <c r="C90"/>
      <c r="D90"/>
      <c r="E90"/>
      <c r="F90"/>
      <c r="G90"/>
      <c r="H90"/>
      <c r="I90"/>
      <c r="J90"/>
      <c r="K90"/>
      <c r="L90"/>
    </row>
    <row r="91" spans="2:12" ht="12.75">
      <c r="B91"/>
      <c r="C91"/>
      <c r="D91"/>
      <c r="E91"/>
      <c r="F91"/>
      <c r="G91"/>
      <c r="H91"/>
      <c r="I91"/>
      <c r="J91"/>
      <c r="K91"/>
      <c r="L91"/>
    </row>
    <row r="92" spans="2:12" ht="12.75">
      <c r="B92"/>
      <c r="C92"/>
      <c r="D92"/>
      <c r="E92"/>
      <c r="F92"/>
      <c r="G92"/>
      <c r="H92"/>
      <c r="I92"/>
      <c r="J92"/>
      <c r="K92"/>
      <c r="L92"/>
    </row>
    <row r="93" spans="2:12" ht="12.75">
      <c r="B93"/>
      <c r="C93"/>
      <c r="D93"/>
      <c r="E93"/>
      <c r="F93"/>
      <c r="G93"/>
      <c r="H93"/>
      <c r="I93"/>
      <c r="J93"/>
      <c r="K93"/>
      <c r="L93"/>
    </row>
    <row r="94" spans="2:12" ht="12.75">
      <c r="B94"/>
      <c r="C94"/>
      <c r="D94"/>
      <c r="E94"/>
      <c r="F94"/>
      <c r="G94"/>
      <c r="H94"/>
      <c r="I94"/>
      <c r="J94"/>
      <c r="K94"/>
      <c r="L94"/>
    </row>
    <row r="95" spans="2:12" ht="12.75">
      <c r="B95"/>
      <c r="C95"/>
      <c r="D95"/>
      <c r="E95"/>
      <c r="F95"/>
      <c r="G95"/>
      <c r="H95"/>
      <c r="I95"/>
      <c r="J95"/>
      <c r="K95"/>
      <c r="L95"/>
    </row>
    <row r="96" spans="2:12" ht="12.75">
      <c r="B96"/>
      <c r="C96"/>
      <c r="D96"/>
      <c r="E96"/>
      <c r="F96"/>
      <c r="G96"/>
      <c r="H96"/>
      <c r="I96"/>
      <c r="J96"/>
      <c r="K96"/>
      <c r="L96"/>
    </row>
    <row r="97" spans="2:12" ht="12.75">
      <c r="B97"/>
      <c r="C97"/>
      <c r="D97"/>
      <c r="E97"/>
      <c r="F97"/>
      <c r="G97"/>
      <c r="H97"/>
      <c r="I97"/>
      <c r="J97"/>
      <c r="K97"/>
      <c r="L97"/>
    </row>
    <row r="98" spans="2:12" ht="12.75">
      <c r="B98"/>
      <c r="C98"/>
      <c r="D98"/>
      <c r="E98"/>
      <c r="F98"/>
      <c r="G98"/>
      <c r="H98"/>
      <c r="I98"/>
      <c r="J98"/>
      <c r="K98"/>
      <c r="L98"/>
    </row>
    <row r="99" spans="2:12" ht="12.75">
      <c r="B99"/>
      <c r="C99"/>
      <c r="D99"/>
      <c r="E99"/>
      <c r="F99"/>
      <c r="G99"/>
      <c r="H99"/>
      <c r="I99"/>
      <c r="J99"/>
      <c r="K99"/>
      <c r="L99"/>
    </row>
    <row r="100" spans="2:12" ht="12.75">
      <c r="B100"/>
      <c r="C100"/>
      <c r="D100"/>
      <c r="E100"/>
      <c r="F100"/>
      <c r="G100"/>
      <c r="H100"/>
      <c r="I100"/>
      <c r="J100"/>
      <c r="K100"/>
      <c r="L100"/>
    </row>
    <row r="101" spans="2:12" ht="12.75">
      <c r="B101"/>
      <c r="C101"/>
      <c r="D101"/>
      <c r="E101"/>
      <c r="F101"/>
      <c r="G101"/>
      <c r="H101"/>
      <c r="I101"/>
      <c r="J101"/>
      <c r="K101"/>
      <c r="L101"/>
    </row>
    <row r="102" spans="2:12" ht="12.75">
      <c r="B102"/>
      <c r="C102"/>
      <c r="D102"/>
      <c r="E102"/>
      <c r="F102"/>
      <c r="G102"/>
      <c r="H102"/>
      <c r="I102"/>
      <c r="J102"/>
      <c r="K102"/>
      <c r="L102"/>
    </row>
    <row r="103" spans="2:12" ht="12.75">
      <c r="B103"/>
      <c r="C103"/>
      <c r="D103"/>
      <c r="E103"/>
      <c r="F103"/>
      <c r="G103"/>
      <c r="H103"/>
      <c r="I103"/>
      <c r="J103"/>
      <c r="K103"/>
      <c r="L103"/>
    </row>
    <row r="104" spans="2:12" ht="12.75">
      <c r="B104"/>
      <c r="C104"/>
      <c r="D104"/>
      <c r="E104"/>
      <c r="F104"/>
      <c r="G104"/>
      <c r="H104"/>
      <c r="I104"/>
      <c r="J104"/>
      <c r="K104"/>
      <c r="L104"/>
    </row>
    <row r="105" spans="2:12" ht="12.75">
      <c r="B105"/>
      <c r="C105"/>
      <c r="D105"/>
      <c r="E105"/>
      <c r="F105"/>
      <c r="G105"/>
      <c r="H105"/>
      <c r="I105"/>
      <c r="J105"/>
      <c r="K105"/>
      <c r="L105"/>
    </row>
    <row r="106" spans="2:12" ht="12.75">
      <c r="B106"/>
      <c r="C106"/>
      <c r="D106"/>
      <c r="E106"/>
      <c r="F106"/>
      <c r="G106"/>
      <c r="H106"/>
      <c r="I106"/>
      <c r="J106"/>
      <c r="K106"/>
      <c r="L106"/>
    </row>
    <row r="107" spans="2:12" ht="12.75">
      <c r="B107"/>
      <c r="C107"/>
      <c r="D107"/>
      <c r="E107"/>
      <c r="F107"/>
      <c r="G107"/>
      <c r="H107"/>
      <c r="I107"/>
      <c r="J107"/>
      <c r="K107"/>
      <c r="L107"/>
    </row>
    <row r="108" spans="2:12" ht="12.75">
      <c r="B108"/>
      <c r="C108"/>
      <c r="D108"/>
      <c r="E108"/>
      <c r="F108"/>
      <c r="G108"/>
      <c r="H108"/>
      <c r="I108"/>
      <c r="J108"/>
      <c r="K108"/>
      <c r="L108"/>
    </row>
    <row r="109" spans="2:12" ht="12.75">
      <c r="B109"/>
      <c r="C109"/>
      <c r="D109"/>
      <c r="E109"/>
      <c r="F109"/>
      <c r="G109"/>
      <c r="H109"/>
      <c r="I109"/>
      <c r="J109"/>
      <c r="K109"/>
      <c r="L109"/>
    </row>
    <row r="110" spans="2:12" ht="12.75">
      <c r="B110"/>
      <c r="C110"/>
      <c r="D110"/>
      <c r="E110"/>
      <c r="F110"/>
      <c r="G110"/>
      <c r="H110"/>
      <c r="I110"/>
      <c r="J110"/>
      <c r="K110"/>
      <c r="L110"/>
    </row>
    <row r="111" spans="2:12" ht="12.75">
      <c r="B111"/>
      <c r="C111"/>
      <c r="D111"/>
      <c r="E111"/>
      <c r="F111"/>
      <c r="G111"/>
      <c r="H111"/>
      <c r="I111"/>
      <c r="J111"/>
      <c r="K111"/>
      <c r="L111"/>
    </row>
    <row r="112" spans="2:12" ht="12.75">
      <c r="B112"/>
      <c r="C112"/>
      <c r="D112"/>
      <c r="E112"/>
      <c r="F112"/>
      <c r="G112"/>
      <c r="H112"/>
      <c r="I112"/>
      <c r="J112"/>
      <c r="K112"/>
      <c r="L112"/>
    </row>
    <row r="113" spans="2:12" ht="12.75">
      <c r="B113"/>
      <c r="C113"/>
      <c r="D113"/>
      <c r="E113"/>
      <c r="F113"/>
      <c r="G113"/>
      <c r="H113"/>
      <c r="I113"/>
      <c r="J113"/>
      <c r="K113"/>
      <c r="L113"/>
    </row>
    <row r="114" spans="2:12" ht="12.75">
      <c r="B114"/>
      <c r="C114"/>
      <c r="D114"/>
      <c r="E114"/>
      <c r="F114"/>
      <c r="G114"/>
      <c r="H114"/>
      <c r="I114"/>
      <c r="J114"/>
      <c r="K114"/>
      <c r="L114"/>
    </row>
    <row r="115" spans="2:12" ht="12.75">
      <c r="B115"/>
      <c r="C115"/>
      <c r="D115"/>
      <c r="E115"/>
      <c r="F115"/>
      <c r="G115"/>
      <c r="H115"/>
      <c r="I115"/>
      <c r="J115"/>
      <c r="K115"/>
      <c r="L115"/>
    </row>
    <row r="116" spans="2:12" ht="12.75">
      <c r="B116"/>
      <c r="C116"/>
      <c r="D116"/>
      <c r="E116"/>
      <c r="F116"/>
      <c r="G116"/>
      <c r="H116"/>
      <c r="I116"/>
      <c r="J116"/>
      <c r="K116"/>
      <c r="L116"/>
    </row>
    <row r="117" spans="2:12" ht="12.75">
      <c r="B117"/>
      <c r="C117"/>
      <c r="D117"/>
      <c r="E117"/>
      <c r="F117"/>
      <c r="G117"/>
      <c r="H117"/>
      <c r="I117"/>
      <c r="J117"/>
      <c r="K117"/>
      <c r="L117"/>
    </row>
    <row r="118" spans="2:12" ht="12.75">
      <c r="B118"/>
      <c r="C118"/>
      <c r="D118"/>
      <c r="E118"/>
      <c r="F118"/>
      <c r="G118"/>
      <c r="H118"/>
      <c r="I118"/>
      <c r="J118"/>
      <c r="K118"/>
      <c r="L118"/>
    </row>
    <row r="119" spans="2:12" ht="12.75">
      <c r="B119"/>
      <c r="C119"/>
      <c r="D119"/>
      <c r="E119"/>
      <c r="F119"/>
      <c r="G119"/>
      <c r="H119"/>
      <c r="I119"/>
      <c r="J119"/>
      <c r="K119"/>
      <c r="L119"/>
    </row>
    <row r="120" spans="2:12" ht="12.75">
      <c r="B120"/>
      <c r="C120"/>
      <c r="D120"/>
      <c r="E120"/>
      <c r="F120"/>
      <c r="G120"/>
      <c r="H120"/>
      <c r="I120"/>
      <c r="J120"/>
      <c r="K120"/>
      <c r="L120"/>
    </row>
    <row r="121" spans="2:12" ht="12.75">
      <c r="B121"/>
      <c r="C121"/>
      <c r="D121"/>
      <c r="E121"/>
      <c r="F121"/>
      <c r="G121"/>
      <c r="H121"/>
      <c r="I121"/>
      <c r="J121"/>
      <c r="K121"/>
      <c r="L121"/>
    </row>
    <row r="122" spans="2:12" ht="12.75">
      <c r="B122"/>
      <c r="C122"/>
      <c r="D122"/>
      <c r="E122"/>
      <c r="F122"/>
      <c r="G122"/>
      <c r="H122"/>
      <c r="I122"/>
      <c r="J122"/>
      <c r="K122"/>
      <c r="L122"/>
    </row>
    <row r="123" spans="2:12" ht="12.75">
      <c r="B123"/>
      <c r="C123"/>
      <c r="D123"/>
      <c r="E123"/>
      <c r="F123"/>
      <c r="G123"/>
      <c r="H123"/>
      <c r="I123"/>
      <c r="J123"/>
      <c r="K123"/>
      <c r="L123"/>
    </row>
    <row r="124" spans="2:12" ht="12.75">
      <c r="B124"/>
      <c r="C124"/>
      <c r="D124"/>
      <c r="E124"/>
      <c r="F124"/>
      <c r="G124"/>
      <c r="H124"/>
      <c r="I124"/>
      <c r="J124"/>
      <c r="K124"/>
      <c r="L124"/>
    </row>
    <row r="125" spans="2:12" ht="12.75">
      <c r="B125"/>
      <c r="C125"/>
      <c r="D125"/>
      <c r="E125"/>
      <c r="F125"/>
      <c r="G125"/>
      <c r="H125"/>
      <c r="I125"/>
      <c r="J125"/>
      <c r="K125"/>
      <c r="L125"/>
    </row>
    <row r="126" spans="2:12" ht="12.75">
      <c r="B126"/>
      <c r="C126"/>
      <c r="D126"/>
      <c r="E126"/>
      <c r="F126"/>
      <c r="G126"/>
      <c r="H126"/>
      <c r="I126"/>
      <c r="J126"/>
      <c r="K126"/>
      <c r="L126"/>
    </row>
    <row r="127" spans="2:12" ht="12.75">
      <c r="B127"/>
      <c r="C127"/>
      <c r="D127"/>
      <c r="E127"/>
      <c r="F127"/>
      <c r="G127"/>
      <c r="H127"/>
      <c r="I127"/>
      <c r="J127"/>
      <c r="K127"/>
      <c r="L127"/>
    </row>
    <row r="128" spans="2:12" ht="12.75">
      <c r="B128"/>
      <c r="C128"/>
      <c r="D128"/>
      <c r="E128"/>
      <c r="F128"/>
      <c r="G128"/>
      <c r="H128"/>
      <c r="I128"/>
      <c r="J128"/>
      <c r="K128"/>
      <c r="L128"/>
    </row>
    <row r="129" spans="2:12" ht="12.75">
      <c r="B129"/>
      <c r="C129"/>
      <c r="D129"/>
      <c r="E129"/>
      <c r="F129"/>
      <c r="G129"/>
      <c r="H129"/>
      <c r="I129"/>
      <c r="J129"/>
      <c r="K129"/>
      <c r="L129"/>
    </row>
    <row r="130" spans="2:12" ht="12.75">
      <c r="B130"/>
      <c r="C130"/>
      <c r="D130"/>
      <c r="E130"/>
      <c r="F130"/>
      <c r="G130"/>
      <c r="H130"/>
      <c r="I130"/>
      <c r="J130"/>
      <c r="K130"/>
      <c r="L130"/>
    </row>
    <row r="131" spans="2:12" ht="12.75">
      <c r="B131"/>
      <c r="C131"/>
      <c r="D131"/>
      <c r="E131"/>
      <c r="F131"/>
      <c r="G131"/>
      <c r="H131"/>
      <c r="I131"/>
      <c r="J131"/>
      <c r="K131"/>
      <c r="L131"/>
    </row>
    <row r="132" spans="2:12" ht="12.75">
      <c r="B132"/>
      <c r="C132"/>
      <c r="D132"/>
      <c r="E132"/>
      <c r="F132"/>
      <c r="G132"/>
      <c r="H132"/>
      <c r="I132"/>
      <c r="J132"/>
      <c r="K132"/>
      <c r="L132"/>
    </row>
    <row r="133" spans="2:12" ht="12.75">
      <c r="B133"/>
      <c r="C133"/>
      <c r="D133"/>
      <c r="E133"/>
      <c r="F133"/>
      <c r="G133"/>
      <c r="H133"/>
      <c r="I133"/>
      <c r="J133"/>
      <c r="K133"/>
      <c r="L133"/>
    </row>
    <row r="134" spans="2:12" ht="12.75">
      <c r="B134"/>
      <c r="C134"/>
      <c r="D134"/>
      <c r="E134"/>
      <c r="F134"/>
      <c r="G134"/>
      <c r="H134"/>
      <c r="I134"/>
      <c r="J134"/>
      <c r="K134"/>
      <c r="L134"/>
    </row>
    <row r="135" spans="2:12" ht="12.75">
      <c r="B135"/>
      <c r="C135"/>
      <c r="D135"/>
      <c r="E135"/>
      <c r="F135"/>
      <c r="G135"/>
      <c r="H135"/>
      <c r="I135"/>
      <c r="J135"/>
      <c r="K135"/>
      <c r="L135"/>
    </row>
    <row r="136" spans="2:12" ht="12.75">
      <c r="B136"/>
      <c r="C136"/>
      <c r="D136"/>
      <c r="E136"/>
      <c r="F136"/>
      <c r="G136"/>
      <c r="H136"/>
      <c r="I136"/>
      <c r="J136"/>
      <c r="K136"/>
      <c r="L136"/>
    </row>
    <row r="137" spans="2:12" ht="12.75">
      <c r="B137"/>
      <c r="C137"/>
      <c r="D137"/>
      <c r="E137"/>
      <c r="F137"/>
      <c r="G137"/>
      <c r="H137"/>
      <c r="I137"/>
      <c r="J137"/>
      <c r="K137"/>
      <c r="L137"/>
    </row>
    <row r="138" spans="2:12" ht="12.75">
      <c r="B138"/>
      <c r="C138"/>
      <c r="D138"/>
      <c r="E138"/>
      <c r="F138"/>
      <c r="G138"/>
      <c r="H138"/>
      <c r="I138"/>
      <c r="J138"/>
      <c r="K138"/>
      <c r="L138"/>
    </row>
    <row r="139" spans="2:12" ht="12.75">
      <c r="B139"/>
      <c r="C139"/>
      <c r="D139"/>
      <c r="E139"/>
      <c r="F139"/>
      <c r="G139"/>
      <c r="H139"/>
      <c r="I139"/>
      <c r="J139"/>
      <c r="K139"/>
      <c r="L139"/>
    </row>
    <row r="140" spans="2:12" ht="12.75">
      <c r="B140"/>
      <c r="C140"/>
      <c r="D140"/>
      <c r="E140"/>
      <c r="F140"/>
      <c r="G140"/>
      <c r="H140"/>
      <c r="I140"/>
      <c r="J140"/>
      <c r="K140"/>
      <c r="L140"/>
    </row>
    <row r="141" spans="2:12" ht="12.75">
      <c r="B141"/>
      <c r="C141"/>
      <c r="D141"/>
      <c r="E141"/>
      <c r="F141"/>
      <c r="G141"/>
      <c r="H141"/>
      <c r="I141"/>
      <c r="J141"/>
      <c r="K141"/>
      <c r="L141"/>
    </row>
    <row r="142" spans="2:12" ht="12.75">
      <c r="B142"/>
      <c r="C142"/>
      <c r="D142"/>
      <c r="E142"/>
      <c r="F142"/>
      <c r="G142"/>
      <c r="H142"/>
      <c r="I142"/>
      <c r="J142"/>
      <c r="K142"/>
      <c r="L142"/>
    </row>
    <row r="143" spans="2:12" ht="12.75">
      <c r="B143"/>
      <c r="C143"/>
      <c r="D143"/>
      <c r="E143"/>
      <c r="F143"/>
      <c r="G143"/>
      <c r="H143"/>
      <c r="I143"/>
      <c r="J143"/>
      <c r="K143"/>
      <c r="L143"/>
    </row>
    <row r="144" spans="2:12" ht="12.75">
      <c r="B144"/>
      <c r="C144"/>
      <c r="D144"/>
      <c r="E144"/>
      <c r="F144"/>
      <c r="G144"/>
      <c r="H144"/>
      <c r="I144"/>
      <c r="J144"/>
      <c r="K144"/>
      <c r="L144"/>
    </row>
    <row r="145" spans="2:12" ht="12.75">
      <c r="B145"/>
      <c r="C145"/>
      <c r="D145"/>
      <c r="E145"/>
      <c r="F145"/>
      <c r="G145"/>
      <c r="H145"/>
      <c r="I145"/>
      <c r="J145"/>
      <c r="K145"/>
      <c r="L145"/>
    </row>
    <row r="146" spans="2:12" ht="12.75">
      <c r="B146"/>
      <c r="C146"/>
      <c r="D146"/>
      <c r="E146"/>
      <c r="F146"/>
      <c r="G146"/>
      <c r="H146"/>
      <c r="I146"/>
      <c r="J146"/>
      <c r="K146"/>
      <c r="L146"/>
    </row>
    <row r="147" spans="2:12" ht="12.75">
      <c r="B147"/>
      <c r="C147"/>
      <c r="D147"/>
      <c r="E147"/>
      <c r="F147"/>
      <c r="G147"/>
      <c r="H147"/>
      <c r="I147"/>
      <c r="J147"/>
      <c r="K147"/>
      <c r="L147"/>
    </row>
    <row r="148" spans="2:12" ht="12.75">
      <c r="B148"/>
      <c r="C148"/>
      <c r="D148"/>
      <c r="E148"/>
      <c r="F148"/>
      <c r="G148"/>
      <c r="H148"/>
      <c r="I148"/>
      <c r="J148"/>
      <c r="K148"/>
      <c r="L148"/>
    </row>
    <row r="149" spans="2:12" ht="12.75">
      <c r="B149"/>
      <c r="C149"/>
      <c r="D149"/>
      <c r="E149"/>
      <c r="F149"/>
      <c r="G149"/>
      <c r="H149"/>
      <c r="I149"/>
      <c r="J149"/>
      <c r="K149"/>
      <c r="L149"/>
    </row>
    <row r="150" spans="2:12" ht="12.75">
      <c r="B150"/>
      <c r="C150"/>
      <c r="D150"/>
      <c r="E150"/>
      <c r="F150"/>
      <c r="G150"/>
      <c r="H150"/>
      <c r="I150"/>
      <c r="J150"/>
      <c r="K150"/>
      <c r="L150"/>
    </row>
    <row r="151" spans="2:12" ht="12.75">
      <c r="B151"/>
      <c r="C151"/>
      <c r="D151"/>
      <c r="E151"/>
      <c r="F151"/>
      <c r="G151"/>
      <c r="H151"/>
      <c r="I151"/>
      <c r="J151"/>
      <c r="K151"/>
      <c r="L151"/>
    </row>
    <row r="152" spans="2:12" ht="12.75">
      <c r="B152"/>
      <c r="C152"/>
      <c r="D152"/>
      <c r="E152"/>
      <c r="F152"/>
      <c r="G152"/>
      <c r="H152"/>
      <c r="I152"/>
      <c r="J152"/>
      <c r="K152"/>
      <c r="L152"/>
    </row>
    <row r="153" spans="2:12" ht="12.75">
      <c r="B153"/>
      <c r="C153"/>
      <c r="D153"/>
      <c r="E153"/>
      <c r="F153"/>
      <c r="G153"/>
      <c r="H153"/>
      <c r="I153"/>
      <c r="J153"/>
      <c r="K153"/>
      <c r="L153"/>
    </row>
    <row r="154" spans="2:12" ht="12.75">
      <c r="B154"/>
      <c r="C154"/>
      <c r="D154"/>
      <c r="E154"/>
      <c r="F154"/>
      <c r="G154"/>
      <c r="H154"/>
      <c r="I154"/>
      <c r="J154"/>
      <c r="K154"/>
      <c r="L154"/>
    </row>
    <row r="155" spans="2:12" ht="12.75">
      <c r="B155"/>
      <c r="C155"/>
      <c r="D155"/>
      <c r="E155"/>
      <c r="F155"/>
      <c r="G155"/>
      <c r="H155"/>
      <c r="I155"/>
      <c r="J155"/>
      <c r="K155"/>
      <c r="L155"/>
    </row>
    <row r="156" spans="2:12" ht="12.75">
      <c r="B156"/>
      <c r="C156"/>
      <c r="D156"/>
      <c r="E156"/>
      <c r="F156"/>
      <c r="G156"/>
      <c r="H156"/>
      <c r="I156"/>
      <c r="J156"/>
      <c r="K156"/>
      <c r="L156"/>
    </row>
    <row r="157" spans="2:12" ht="12.75">
      <c r="B157"/>
      <c r="C157"/>
      <c r="D157"/>
      <c r="E157"/>
      <c r="F157"/>
      <c r="G157"/>
      <c r="H157"/>
      <c r="I157"/>
      <c r="J157"/>
      <c r="K157"/>
      <c r="L157"/>
    </row>
    <row r="158" spans="2:12" ht="12.75">
      <c r="B158"/>
      <c r="C158"/>
      <c r="D158"/>
      <c r="E158"/>
      <c r="F158"/>
      <c r="G158"/>
      <c r="H158"/>
      <c r="I158"/>
      <c r="J158"/>
      <c r="K158"/>
      <c r="L158"/>
    </row>
    <row r="159" spans="2:12" ht="12.75">
      <c r="B159"/>
      <c r="C159"/>
      <c r="D159"/>
      <c r="E159"/>
      <c r="F159"/>
      <c r="G159"/>
      <c r="H159"/>
      <c r="I159"/>
      <c r="J159"/>
      <c r="K159"/>
      <c r="L159"/>
    </row>
    <row r="160" spans="2:12" ht="12.75">
      <c r="B160"/>
      <c r="C160"/>
      <c r="D160"/>
      <c r="E160"/>
      <c r="F160"/>
      <c r="G160"/>
      <c r="H160"/>
      <c r="I160"/>
      <c r="J160"/>
      <c r="K160"/>
      <c r="L160"/>
    </row>
    <row r="161" spans="2:12" ht="12.75">
      <c r="B161"/>
      <c r="C161"/>
      <c r="D161"/>
      <c r="E161"/>
      <c r="F161"/>
      <c r="G161"/>
      <c r="H161"/>
      <c r="I161"/>
      <c r="J161"/>
      <c r="K161"/>
      <c r="L161"/>
    </row>
    <row r="162" spans="2:12" ht="12.75">
      <c r="B162"/>
      <c r="C162"/>
      <c r="D162"/>
      <c r="E162"/>
      <c r="F162"/>
      <c r="G162"/>
      <c r="H162"/>
      <c r="I162"/>
      <c r="J162"/>
      <c r="K162"/>
      <c r="L162"/>
    </row>
    <row r="163" spans="2:12" ht="12.75">
      <c r="B163"/>
      <c r="C163"/>
      <c r="D163"/>
      <c r="E163"/>
      <c r="F163"/>
      <c r="G163"/>
      <c r="H163"/>
      <c r="I163"/>
      <c r="J163"/>
      <c r="K163"/>
      <c r="L163"/>
    </row>
    <row r="164" spans="2:12" ht="12.75">
      <c r="B164"/>
      <c r="C164"/>
      <c r="D164"/>
      <c r="E164"/>
      <c r="F164"/>
      <c r="G164"/>
      <c r="H164"/>
      <c r="I164"/>
      <c r="J164"/>
      <c r="K164"/>
      <c r="L164"/>
    </row>
    <row r="165" spans="2:12" ht="12.75">
      <c r="B165"/>
      <c r="C165"/>
      <c r="D165"/>
      <c r="E165"/>
      <c r="F165"/>
      <c r="G165"/>
      <c r="H165"/>
      <c r="I165"/>
      <c r="J165"/>
      <c r="K165"/>
      <c r="L165"/>
    </row>
    <row r="166" spans="2:12" ht="12.75">
      <c r="B166"/>
      <c r="C166"/>
      <c r="D166"/>
      <c r="E166"/>
      <c r="F166"/>
      <c r="G166"/>
      <c r="H166"/>
      <c r="I166"/>
      <c r="J166"/>
      <c r="K166"/>
      <c r="L166"/>
    </row>
  </sheetData>
  <sheetProtection/>
  <mergeCells count="1">
    <mergeCell ref="AT1:AT2"/>
  </mergeCells>
  <printOptions gridLines="1"/>
  <pageMargins left="0.21" right="0.21" top="0.51" bottom="0.44" header="0.23" footer="0.21"/>
  <pageSetup horizontalDpi="300" verticalDpi="300" orientation="landscape" scale="65" r:id="rId1"/>
  <headerFooter alignWithMargins="0">
    <oddHeader>&amp;LJ.H. Chrzanowski&amp;C&amp;"Arial,Bold"&amp;14NSTX CENTERSTACK- UPGRADE    &amp;R&amp;D</oddHeader>
    <oddFooter>&amp;L&amp;F &amp;C&amp;A 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PageLayoutView="0" workbookViewId="0" topLeftCell="A4">
      <selection activeCell="E13" sqref="E13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255" t="str">
        <f>'Tab A Description'!A3</f>
        <v>Cost Center:</v>
      </c>
      <c r="B1" s="183"/>
      <c r="D1" s="256">
        <f>+'Tab A Description'!B3</f>
        <v>9417</v>
      </c>
      <c r="F1" s="183"/>
      <c r="G1" s="183"/>
      <c r="I1" s="184"/>
    </row>
    <row r="2" spans="1:9" ht="18" customHeight="1">
      <c r="A2" s="255" t="str">
        <f>'Tab A Description'!A4</f>
        <v>Job Number:</v>
      </c>
      <c r="B2" s="183"/>
      <c r="D2" s="256">
        <f>+'Tab A Description'!B4</f>
        <v>1307</v>
      </c>
      <c r="F2" s="183"/>
      <c r="G2" s="183"/>
      <c r="I2" s="184"/>
    </row>
    <row r="3" spans="1:9" ht="18" customHeight="1">
      <c r="A3" s="255" t="str">
        <f>'Tab A Description'!A5</f>
        <v>Job Title: </v>
      </c>
      <c r="B3" s="183"/>
      <c r="D3" s="256" t="str">
        <f>+'Tab A Description'!B5</f>
        <v>Center Stack Vacuum Casing</v>
      </c>
      <c r="F3" s="183"/>
      <c r="G3" s="183"/>
      <c r="I3" s="184"/>
    </row>
    <row r="4" spans="1:9" ht="18" customHeight="1">
      <c r="A4" s="255" t="str">
        <f>'Tab A Description'!A6</f>
        <v>Job Manager: </v>
      </c>
      <c r="B4" s="183"/>
      <c r="D4" s="256" t="str">
        <f>+'Tab A Description'!B6</f>
        <v>James Chrzanowski</v>
      </c>
      <c r="F4" s="183"/>
      <c r="G4" s="183"/>
      <c r="I4" s="184"/>
    </row>
    <row r="6" spans="1:20" ht="12.7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ht="15.75">
      <c r="A7" s="186" t="s">
        <v>104</v>
      </c>
    </row>
    <row r="8" spans="1:20" ht="26.25">
      <c r="A8" s="186"/>
      <c r="D8" s="187" t="s">
        <v>105</v>
      </c>
      <c r="E8" s="187" t="s">
        <v>106</v>
      </c>
      <c r="F8" s="187" t="s">
        <v>107</v>
      </c>
      <c r="G8" s="188" t="s">
        <v>108</v>
      </c>
      <c r="H8" s="189" t="s">
        <v>109</v>
      </c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</row>
    <row r="9" spans="2:17" s="126" customFormat="1" ht="44.25" customHeight="1">
      <c r="B9" s="126" t="s">
        <v>110</v>
      </c>
      <c r="D9" s="127" t="s">
        <v>111</v>
      </c>
      <c r="E9" s="127"/>
      <c r="F9" s="127"/>
      <c r="G9" s="127"/>
      <c r="H9" s="333"/>
      <c r="I9" s="333"/>
      <c r="J9" s="333"/>
      <c r="K9" s="333"/>
      <c r="L9" s="333"/>
      <c r="M9" s="333"/>
      <c r="N9" s="333"/>
      <c r="O9" s="333"/>
      <c r="P9" s="333"/>
      <c r="Q9" s="333"/>
    </row>
    <row r="10" spans="4:7" s="126" customFormat="1" ht="12.75">
      <c r="D10" s="127"/>
      <c r="E10" s="127"/>
      <c r="F10" s="127"/>
      <c r="G10" s="191"/>
    </row>
    <row r="11" spans="2:17" s="126" customFormat="1" ht="44.25" customHeight="1">
      <c r="B11" s="126" t="s">
        <v>112</v>
      </c>
      <c r="D11" s="127"/>
      <c r="E11" s="127" t="s">
        <v>111</v>
      </c>
      <c r="F11" s="127"/>
      <c r="G11" s="127"/>
      <c r="H11" s="333"/>
      <c r="I11" s="333"/>
      <c r="J11" s="333"/>
      <c r="K11" s="333"/>
      <c r="L11" s="333"/>
      <c r="M11" s="333"/>
      <c r="N11" s="333"/>
      <c r="O11" s="333"/>
      <c r="P11" s="333"/>
      <c r="Q11" s="333"/>
    </row>
    <row r="13" spans="1:20" ht="12.7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</row>
    <row r="14" s="34" customFormat="1" ht="12.75">
      <c r="A14" s="192" t="s">
        <v>113</v>
      </c>
    </row>
    <row r="15" spans="6:17" s="193" customFormat="1" ht="12.75">
      <c r="F15" s="194"/>
      <c r="G15" s="194"/>
      <c r="N15" s="334" t="s">
        <v>114</v>
      </c>
      <c r="O15" s="334"/>
      <c r="P15" s="195" t="s">
        <v>115</v>
      </c>
      <c r="Q15" s="196"/>
    </row>
    <row r="16" spans="1:17" s="198" customFormat="1" ht="25.5">
      <c r="A16" s="121"/>
      <c r="B16" s="335" t="s">
        <v>116</v>
      </c>
      <c r="C16" s="335"/>
      <c r="D16" s="335"/>
      <c r="E16" s="335"/>
      <c r="F16" s="335"/>
      <c r="G16" s="197" t="s">
        <v>117</v>
      </c>
      <c r="H16" s="335" t="s">
        <v>118</v>
      </c>
      <c r="I16" s="335"/>
      <c r="J16" s="335"/>
      <c r="K16" s="335" t="s">
        <v>119</v>
      </c>
      <c r="L16" s="335"/>
      <c r="M16" s="335"/>
      <c r="N16" s="121" t="s">
        <v>120</v>
      </c>
      <c r="O16" s="121" t="s">
        <v>121</v>
      </c>
      <c r="P16" s="197" t="s">
        <v>122</v>
      </c>
      <c r="Q16" s="197" t="s">
        <v>123</v>
      </c>
    </row>
    <row r="17" spans="1:17" s="121" customFormat="1" ht="36.75" customHeight="1">
      <c r="A17" s="121">
        <v>1</v>
      </c>
      <c r="B17" s="332" t="s">
        <v>199</v>
      </c>
      <c r="C17" s="332"/>
      <c r="D17" s="332"/>
      <c r="E17" s="332"/>
      <c r="F17" s="332"/>
      <c r="G17" s="197" t="s">
        <v>200</v>
      </c>
      <c r="H17" s="332" t="s">
        <v>124</v>
      </c>
      <c r="I17" s="332"/>
      <c r="J17" s="332"/>
      <c r="K17" s="332"/>
      <c r="L17" s="332"/>
      <c r="M17" s="332"/>
      <c r="N17" s="121" t="s">
        <v>201</v>
      </c>
      <c r="O17" s="121" t="s">
        <v>201</v>
      </c>
      <c r="P17" s="197"/>
      <c r="Q17" s="197" t="s">
        <v>202</v>
      </c>
    </row>
    <row r="18" spans="1:17" s="121" customFormat="1" ht="36.75" customHeight="1">
      <c r="A18" s="121">
        <v>2</v>
      </c>
      <c r="B18" s="332"/>
      <c r="C18" s="332"/>
      <c r="D18" s="332"/>
      <c r="E18" s="332"/>
      <c r="F18" s="332"/>
      <c r="G18" s="197"/>
      <c r="H18" s="332"/>
      <c r="I18" s="332"/>
      <c r="J18" s="332"/>
      <c r="K18" s="332"/>
      <c r="L18" s="332"/>
      <c r="M18" s="332"/>
      <c r="P18" s="197"/>
      <c r="Q18" s="197"/>
    </row>
    <row r="19" spans="1:17" s="121" customFormat="1" ht="36.75" customHeight="1">
      <c r="A19" s="121">
        <v>3</v>
      </c>
      <c r="B19" s="332"/>
      <c r="C19" s="332"/>
      <c r="D19" s="332"/>
      <c r="E19" s="332"/>
      <c r="F19" s="332"/>
      <c r="G19" s="197"/>
      <c r="H19" s="332"/>
      <c r="I19" s="332"/>
      <c r="J19" s="332"/>
      <c r="K19" s="332"/>
      <c r="L19" s="332"/>
      <c r="M19" s="332"/>
      <c r="P19" s="197"/>
      <c r="Q19" s="197"/>
    </row>
    <row r="20" spans="1:17" s="121" customFormat="1" ht="36.75" customHeight="1">
      <c r="A20" s="121">
        <v>4</v>
      </c>
      <c r="B20" s="332"/>
      <c r="C20" s="332"/>
      <c r="D20" s="332"/>
      <c r="E20" s="332"/>
      <c r="F20" s="332"/>
      <c r="G20" s="197"/>
      <c r="H20" s="332"/>
      <c r="I20" s="332"/>
      <c r="J20" s="332"/>
      <c r="K20" s="332"/>
      <c r="L20" s="332"/>
      <c r="M20" s="332"/>
      <c r="P20" s="197"/>
      <c r="Q20" s="197"/>
    </row>
    <row r="21" spans="1:13" s="200" customFormat="1" ht="36.75" customHeight="1">
      <c r="A21" s="197">
        <v>5</v>
      </c>
      <c r="B21" s="332"/>
      <c r="C21" s="332"/>
      <c r="D21" s="332"/>
      <c r="E21" s="332"/>
      <c r="F21" s="332"/>
      <c r="G21" s="199"/>
      <c r="H21" s="332"/>
      <c r="I21" s="332"/>
      <c r="J21" s="332"/>
      <c r="K21" s="332"/>
      <c r="L21" s="332"/>
      <c r="M21" s="332"/>
    </row>
    <row r="22" spans="2:13" s="200" customFormat="1" ht="12.75">
      <c r="B22" s="332"/>
      <c r="C22" s="332"/>
      <c r="D22" s="332"/>
      <c r="E22" s="332"/>
      <c r="F22" s="332"/>
      <c r="G22" s="199"/>
      <c r="H22" s="332"/>
      <c r="I22" s="332"/>
      <c r="J22" s="332"/>
      <c r="K22" s="332"/>
      <c r="L22" s="332"/>
      <c r="M22" s="332"/>
    </row>
    <row r="23" spans="5:8" ht="12.75">
      <c r="E23" s="94"/>
      <c r="F23" s="94"/>
      <c r="G23" s="94"/>
      <c r="H23" s="94"/>
    </row>
    <row r="24" spans="1:8" s="126" customFormat="1" ht="12.75">
      <c r="A24" s="126" t="s">
        <v>125</v>
      </c>
      <c r="E24" s="127"/>
      <c r="F24" s="127"/>
      <c r="G24" s="127"/>
      <c r="H24" s="127"/>
    </row>
    <row r="25" spans="1:8" s="126" customFormat="1" ht="12.75">
      <c r="A25" s="201" t="s">
        <v>126</v>
      </c>
      <c r="B25" s="126" t="s">
        <v>127</v>
      </c>
      <c r="E25" s="127"/>
      <c r="F25" s="127"/>
      <c r="G25" s="127"/>
      <c r="H25" s="127"/>
    </row>
    <row r="26" spans="1:2" s="126" customFormat="1" ht="12.75">
      <c r="A26" s="201" t="s">
        <v>128</v>
      </c>
      <c r="B26" s="126" t="s">
        <v>129</v>
      </c>
    </row>
    <row r="27" s="126" customFormat="1" ht="12.75">
      <c r="B27" s="126" t="s">
        <v>130</v>
      </c>
    </row>
    <row r="28" spans="1:2" s="126" customFormat="1" ht="12.75">
      <c r="A28" s="201" t="s">
        <v>131</v>
      </c>
      <c r="B28" s="126" t="s">
        <v>132</v>
      </c>
    </row>
    <row r="29" s="126" customFormat="1" ht="12.75">
      <c r="B29" s="126" t="s">
        <v>133</v>
      </c>
    </row>
    <row r="30" spans="5:9" ht="12.75">
      <c r="E30" s="94"/>
      <c r="F30" s="94"/>
      <c r="G30" s="94"/>
      <c r="H30" s="94"/>
      <c r="I30" s="94"/>
    </row>
    <row r="31" spans="5:25" ht="12.75">
      <c r="E31" s="94"/>
      <c r="F31" s="94"/>
      <c r="G31" s="94"/>
      <c r="H31" s="94"/>
      <c r="I31" s="94"/>
      <c r="R31" s="126"/>
      <c r="S31" s="126"/>
      <c r="T31" s="126"/>
      <c r="U31" s="126"/>
      <c r="V31" s="126"/>
      <c r="W31" s="126"/>
      <c r="X31" s="126"/>
      <c r="Y31" s="126"/>
    </row>
    <row r="32" spans="5:25" ht="15">
      <c r="E32" s="94"/>
      <c r="F32" s="94"/>
      <c r="G32" s="94"/>
      <c r="H32" s="94"/>
      <c r="I32" s="202" t="s">
        <v>134</v>
      </c>
      <c r="J32" s="126"/>
      <c r="K32" s="126"/>
      <c r="R32" s="126"/>
      <c r="S32" s="126"/>
      <c r="T32" s="126"/>
      <c r="U32" s="126"/>
      <c r="V32" s="126"/>
      <c r="W32" s="126"/>
      <c r="X32" s="126"/>
      <c r="Y32" s="126"/>
    </row>
    <row r="33" spans="5:25" ht="15">
      <c r="E33" s="94"/>
      <c r="F33" s="94"/>
      <c r="G33" s="94"/>
      <c r="H33" s="94"/>
      <c r="I33" s="169" t="s">
        <v>105</v>
      </c>
      <c r="J33" s="6"/>
      <c r="R33" s="126"/>
      <c r="S33" s="126"/>
      <c r="T33" s="126"/>
      <c r="U33" s="126"/>
      <c r="V33" s="126"/>
      <c r="W33" s="126"/>
      <c r="X33" s="126"/>
      <c r="Y33" s="126"/>
    </row>
    <row r="34" spans="5:25" ht="15">
      <c r="E34" s="94"/>
      <c r="F34" s="94"/>
      <c r="G34" s="94"/>
      <c r="H34" s="94"/>
      <c r="I34" s="169"/>
      <c r="J34" s="6" t="s">
        <v>135</v>
      </c>
      <c r="R34" s="126"/>
      <c r="S34" s="126"/>
      <c r="T34" s="126"/>
      <c r="U34" s="126"/>
      <c r="V34" s="126"/>
      <c r="W34" s="126"/>
      <c r="X34" s="126"/>
      <c r="Y34" s="126"/>
    </row>
    <row r="35" spans="5:25" ht="15">
      <c r="E35" s="94"/>
      <c r="F35" s="94"/>
      <c r="G35" s="94" t="s">
        <v>102</v>
      </c>
      <c r="H35" s="94"/>
      <c r="I35" s="169"/>
      <c r="J35" s="6" t="s">
        <v>136</v>
      </c>
      <c r="R35" s="126"/>
      <c r="S35" s="126"/>
      <c r="T35" s="126"/>
      <c r="U35" s="126"/>
      <c r="V35" s="126"/>
      <c r="W35" s="126"/>
      <c r="X35" s="126"/>
      <c r="Y35" s="126"/>
    </row>
    <row r="36" spans="5:10" ht="15">
      <c r="E36" s="94"/>
      <c r="F36" s="94"/>
      <c r="G36" s="94"/>
      <c r="H36" s="94"/>
      <c r="I36" s="169"/>
      <c r="J36" s="6" t="s">
        <v>137</v>
      </c>
    </row>
    <row r="37" spans="5:9" ht="15">
      <c r="E37" s="94"/>
      <c r="F37" s="94"/>
      <c r="G37" s="94"/>
      <c r="H37" s="94"/>
      <c r="I37" s="169" t="s">
        <v>106</v>
      </c>
    </row>
    <row r="38" spans="9:10" ht="15">
      <c r="I38" s="169"/>
      <c r="J38" t="s">
        <v>138</v>
      </c>
    </row>
    <row r="39" spans="9:10" ht="15">
      <c r="I39" s="169"/>
      <c r="J39" t="s">
        <v>139</v>
      </c>
    </row>
    <row r="40" spans="9:10" ht="15">
      <c r="I40" s="169"/>
      <c r="J40" t="s">
        <v>140</v>
      </c>
    </row>
    <row r="41" ht="15">
      <c r="I41" s="169" t="s">
        <v>107</v>
      </c>
    </row>
    <row r="42" spans="9:10" ht="15">
      <c r="I42" s="169"/>
      <c r="J42" t="s">
        <v>141</v>
      </c>
    </row>
    <row r="43" spans="9:10" ht="15">
      <c r="I43" s="169"/>
      <c r="J43" t="s">
        <v>142</v>
      </c>
    </row>
    <row r="44" spans="9:10" ht="15">
      <c r="I44" s="169"/>
      <c r="J44" t="s">
        <v>143</v>
      </c>
    </row>
    <row r="45" spans="9:10" ht="15">
      <c r="I45" s="169"/>
      <c r="J45" t="s">
        <v>144</v>
      </c>
    </row>
    <row r="46" spans="9:10" ht="15.75">
      <c r="I46" s="202"/>
      <c r="J46" s="169"/>
    </row>
    <row r="47" spans="9:10" ht="15.75">
      <c r="I47" s="202" t="s">
        <v>145</v>
      </c>
      <c r="J47" s="169"/>
    </row>
    <row r="48" ht="15">
      <c r="I48" s="169" t="s">
        <v>107</v>
      </c>
    </row>
    <row r="49" spans="9:10" ht="15">
      <c r="I49" s="169"/>
      <c r="J49" t="s">
        <v>146</v>
      </c>
    </row>
    <row r="50" spans="9:10" ht="15">
      <c r="I50" s="169"/>
      <c r="J50" t="s">
        <v>147</v>
      </c>
    </row>
    <row r="51" spans="9:10" ht="15">
      <c r="I51" s="169"/>
      <c r="J51" t="s">
        <v>148</v>
      </c>
    </row>
    <row r="52" spans="9:10" ht="15">
      <c r="I52" s="169"/>
      <c r="J52" t="s">
        <v>149</v>
      </c>
    </row>
    <row r="53" ht="15">
      <c r="I53" s="169" t="s">
        <v>106</v>
      </c>
    </row>
    <row r="54" spans="9:10" ht="15">
      <c r="I54" s="169"/>
      <c r="J54" t="s">
        <v>150</v>
      </c>
    </row>
    <row r="55" spans="9:10" ht="15">
      <c r="I55" s="169"/>
      <c r="J55" t="s">
        <v>151</v>
      </c>
    </row>
    <row r="56" spans="9:10" ht="15">
      <c r="I56" s="169"/>
      <c r="J56" t="s">
        <v>152</v>
      </c>
    </row>
    <row r="57" ht="15">
      <c r="I57" s="169" t="s">
        <v>105</v>
      </c>
    </row>
    <row r="58" spans="9:10" ht="15">
      <c r="I58" s="169"/>
      <c r="J58" t="s">
        <v>153</v>
      </c>
    </row>
    <row r="59" ht="12.75">
      <c r="J59" t="s">
        <v>154</v>
      </c>
    </row>
    <row r="60" ht="12.75">
      <c r="J60" t="s">
        <v>155</v>
      </c>
    </row>
    <row r="61" ht="12.75">
      <c r="J61" t="s">
        <v>156</v>
      </c>
    </row>
  </sheetData>
  <sheetProtection/>
  <mergeCells count="24">
    <mergeCell ref="H22:J22"/>
    <mergeCell ref="K22:M22"/>
    <mergeCell ref="H19:J19"/>
    <mergeCell ref="H20:J20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 xml:space="preserve">&amp;L&amp;F&amp;C&amp;A    &amp;P of &amp;N&amp;R&amp;D 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75" zoomScaleNormal="75" zoomScalePageLayoutView="0" workbookViewId="0" topLeftCell="A4">
      <selection activeCell="E13" sqref="E13"/>
    </sheetView>
  </sheetViews>
  <sheetFormatPr defaultColWidth="9.140625" defaultRowHeight="12.75"/>
  <cols>
    <col min="1" max="1" width="43.140625" style="0" customWidth="1"/>
    <col min="2" max="2" width="6.7109375" style="0" customWidth="1"/>
    <col min="3" max="3" width="10.28125" style="205" bestFit="1" customWidth="1"/>
    <col min="4" max="4" width="50.140625" style="205" customWidth="1"/>
    <col min="5" max="5" width="20.7109375" style="205" bestFit="1" customWidth="1"/>
    <col min="6" max="6" width="5.140625" style="205" bestFit="1" customWidth="1"/>
    <col min="7" max="7" width="9.28125" style="0" bestFit="1" customWidth="1"/>
    <col min="8" max="8" width="10.28125" style="0" bestFit="1" customWidth="1"/>
    <col min="9" max="9" width="8.7109375" style="0" customWidth="1"/>
    <col min="10" max="10" width="9.00390625" style="0" customWidth="1"/>
    <col min="11" max="11" width="6.140625" style="0" bestFit="1" customWidth="1"/>
    <col min="12" max="12" width="6.28125" style="0" bestFit="1" customWidth="1"/>
    <col min="13" max="14" width="5.8515625" style="0" bestFit="1" customWidth="1"/>
    <col min="15" max="15" width="4.28125" style="0" bestFit="1" customWidth="1"/>
    <col min="16" max="16" width="1.7109375" style="0" customWidth="1"/>
    <col min="17" max="17" width="70.28125" style="0" customWidth="1"/>
    <col min="18" max="18" width="12.00390625" style="127" customWidth="1"/>
    <col min="19" max="19" width="13.57421875" style="205" customWidth="1"/>
  </cols>
  <sheetData>
    <row r="1" spans="1:19" ht="18" customHeight="1">
      <c r="A1" s="183" t="str">
        <f>'Tab A Description'!A3</f>
        <v>Cost Center:</v>
      </c>
      <c r="B1" s="183"/>
      <c r="C1" s="256">
        <f>'Tab A Description'!B3</f>
        <v>9417</v>
      </c>
      <c r="D1"/>
      <c r="E1" s="183"/>
      <c r="F1" s="183"/>
      <c r="H1" s="184"/>
      <c r="R1"/>
      <c r="S1"/>
    </row>
    <row r="2" spans="1:19" ht="18" customHeight="1">
      <c r="A2" s="183" t="str">
        <f>'Tab A Description'!A4</f>
        <v>Job Number:</v>
      </c>
      <c r="B2" s="183"/>
      <c r="C2" s="256">
        <f>'Tab A Description'!B4</f>
        <v>1307</v>
      </c>
      <c r="D2"/>
      <c r="E2" s="183"/>
      <c r="F2" s="183"/>
      <c r="H2" s="184"/>
      <c r="R2"/>
      <c r="S2"/>
    </row>
    <row r="3" spans="1:19" ht="18" customHeight="1">
      <c r="A3" s="183" t="str">
        <f>'Tab A Description'!A5</f>
        <v>Job Title: </v>
      </c>
      <c r="B3" s="183"/>
      <c r="C3" s="256" t="str">
        <f>'Tab A Description'!B5</f>
        <v>Center Stack Vacuum Casing</v>
      </c>
      <c r="D3"/>
      <c r="E3" s="183"/>
      <c r="F3" s="183"/>
      <c r="H3" s="184"/>
      <c r="R3"/>
      <c r="S3"/>
    </row>
    <row r="4" spans="1:19" ht="18" customHeight="1">
      <c r="A4" s="183" t="str">
        <f>'Tab A Description'!A6</f>
        <v>Job Manager: </v>
      </c>
      <c r="B4" s="183"/>
      <c r="C4" s="256" t="str">
        <f>'Tab A Description'!B6</f>
        <v>James Chrzanowski</v>
      </c>
      <c r="D4"/>
      <c r="E4" s="183"/>
      <c r="F4" s="183"/>
      <c r="H4" s="184"/>
      <c r="R4"/>
      <c r="S4"/>
    </row>
    <row r="5" spans="3:19" ht="12.75">
      <c r="C5"/>
      <c r="D5"/>
      <c r="E5"/>
      <c r="F5"/>
      <c r="R5"/>
      <c r="S5"/>
    </row>
    <row r="6" spans="1:8" ht="20.25">
      <c r="A6" s="183"/>
      <c r="B6" s="183"/>
      <c r="C6" s="203"/>
      <c r="D6" s="204"/>
      <c r="E6"/>
      <c r="F6"/>
      <c r="H6" s="205"/>
    </row>
    <row r="7" spans="1:8" ht="12.75">
      <c r="A7" s="185"/>
      <c r="B7" s="185"/>
      <c r="C7" s="206"/>
      <c r="D7" s="206"/>
      <c r="E7" s="185"/>
      <c r="F7" s="185"/>
      <c r="G7" s="185"/>
      <c r="H7" s="207"/>
    </row>
    <row r="8" spans="1:8" ht="18.75" thickBot="1">
      <c r="A8" s="208" t="s">
        <v>157</v>
      </c>
      <c r="B8" s="120"/>
      <c r="C8" s="209"/>
      <c r="D8" s="210" t="s">
        <v>35</v>
      </c>
      <c r="E8" s="211" t="s">
        <v>158</v>
      </c>
      <c r="F8" s="212"/>
      <c r="G8" s="212"/>
      <c r="H8" s="213"/>
    </row>
    <row r="9" spans="1:8" ht="12.75">
      <c r="A9" s="214"/>
      <c r="C9" s="203"/>
      <c r="D9" s="203"/>
      <c r="E9"/>
      <c r="F9"/>
      <c r="H9" s="205"/>
    </row>
    <row r="10" spans="1:8" ht="12.75">
      <c r="A10" s="214" t="s">
        <v>95</v>
      </c>
      <c r="B10" s="193"/>
      <c r="C10" s="204"/>
      <c r="D10" s="204"/>
      <c r="E10" s="215"/>
      <c r="F10" s="193"/>
      <c r="G10" s="193"/>
      <c r="H10" s="216"/>
    </row>
    <row r="11" spans="1:8" ht="12.75">
      <c r="A11" s="336"/>
      <c r="B11" s="337"/>
      <c r="C11" s="217"/>
      <c r="D11" s="217"/>
      <c r="E11" s="218"/>
      <c r="F11" s="196"/>
      <c r="G11" s="194"/>
      <c r="H11" s="219"/>
    </row>
    <row r="12" spans="1:8" ht="12.75">
      <c r="A12" s="338"/>
      <c r="B12" s="339"/>
      <c r="C12" s="217"/>
      <c r="D12" s="291"/>
      <c r="E12" s="218"/>
      <c r="F12" s="196"/>
      <c r="G12" s="194"/>
      <c r="H12" s="219"/>
    </row>
    <row r="13" spans="1:8" ht="12.75">
      <c r="A13" s="6" t="s">
        <v>203</v>
      </c>
      <c r="B13" s="193"/>
      <c r="C13" s="204"/>
      <c r="D13" s="220">
        <v>230</v>
      </c>
      <c r="E13" s="215">
        <v>4</v>
      </c>
      <c r="F13" s="193"/>
      <c r="G13" s="193"/>
      <c r="H13" s="216"/>
    </row>
    <row r="14" spans="1:8" ht="12.75">
      <c r="A14" s="221" t="s">
        <v>159</v>
      </c>
      <c r="B14" s="221"/>
      <c r="C14" s="222"/>
      <c r="D14" s="223">
        <v>35</v>
      </c>
      <c r="E14" s="224">
        <v>4</v>
      </c>
      <c r="F14" s="225"/>
      <c r="G14" s="226"/>
      <c r="H14" s="227"/>
    </row>
    <row r="15" spans="1:8" ht="12.75">
      <c r="A15" s="221" t="s">
        <v>160</v>
      </c>
      <c r="B15" s="221"/>
      <c r="C15" s="222"/>
      <c r="D15" s="223">
        <v>17.1</v>
      </c>
      <c r="E15" s="224">
        <v>4</v>
      </c>
      <c r="F15" s="225"/>
      <c r="G15" s="226"/>
      <c r="H15" s="227"/>
    </row>
    <row r="16" spans="1:8" ht="12.75">
      <c r="A16" s="228" t="s">
        <v>161</v>
      </c>
      <c r="B16" s="229"/>
      <c r="C16" s="222"/>
      <c r="D16" s="223">
        <v>7</v>
      </c>
      <c r="E16" s="224">
        <v>6</v>
      </c>
      <c r="F16" s="225"/>
      <c r="G16" s="226"/>
      <c r="H16" s="227"/>
    </row>
    <row r="17" spans="1:8" ht="12.75">
      <c r="A17" s="228" t="s">
        <v>205</v>
      </c>
      <c r="B17" s="229"/>
      <c r="C17" s="222"/>
      <c r="D17" s="223">
        <v>30</v>
      </c>
      <c r="E17" s="224">
        <v>2</v>
      </c>
      <c r="F17" s="225"/>
      <c r="G17" s="226"/>
      <c r="H17" s="227"/>
    </row>
    <row r="18" spans="1:8" ht="12.75">
      <c r="A18" s="232" t="s">
        <v>162</v>
      </c>
      <c r="B18" s="229"/>
      <c r="C18" s="222"/>
      <c r="D18" s="223">
        <v>5</v>
      </c>
      <c r="E18" s="230">
        <v>2</v>
      </c>
      <c r="F18" s="225"/>
      <c r="G18" s="231"/>
      <c r="H18" s="227"/>
    </row>
    <row r="19" spans="1:8" ht="12.75">
      <c r="A19" s="228" t="s">
        <v>82</v>
      </c>
      <c r="B19" s="229"/>
      <c r="C19" s="222"/>
      <c r="D19" s="223">
        <v>5</v>
      </c>
      <c r="E19" s="224">
        <v>9</v>
      </c>
      <c r="F19" s="225"/>
      <c r="G19" s="226"/>
      <c r="H19" s="227"/>
    </row>
    <row r="20" spans="1:8" ht="12.75">
      <c r="A20" s="293" t="s">
        <v>204</v>
      </c>
      <c r="B20" s="229"/>
      <c r="C20" s="222"/>
      <c r="D20" s="233">
        <v>16</v>
      </c>
      <c r="E20" s="296">
        <v>4</v>
      </c>
      <c r="F20" s="225"/>
      <c r="G20" s="226"/>
      <c r="H20" s="227"/>
    </row>
    <row r="21" spans="1:8" ht="12.75">
      <c r="A21" s="292" t="s">
        <v>206</v>
      </c>
      <c r="B21" s="229"/>
      <c r="C21" s="222"/>
      <c r="D21" s="223">
        <v>5</v>
      </c>
      <c r="E21" s="296">
        <v>4</v>
      </c>
      <c r="F21" s="225"/>
      <c r="G21" s="226"/>
      <c r="H21" s="227"/>
    </row>
    <row r="22" spans="1:8" ht="12.75">
      <c r="A22" s="293" t="s">
        <v>207</v>
      </c>
      <c r="B22" s="229"/>
      <c r="C22" s="234"/>
      <c r="D22" s="223">
        <v>55</v>
      </c>
      <c r="E22" s="296">
        <v>4</v>
      </c>
      <c r="F22" s="225"/>
      <c r="G22" s="226"/>
      <c r="H22" s="227"/>
    </row>
    <row r="23" spans="1:8" ht="12.75">
      <c r="A23" s="292"/>
      <c r="B23" s="229"/>
      <c r="C23" s="237"/>
      <c r="D23" s="237"/>
      <c r="E23" s="297"/>
      <c r="F23" s="221"/>
      <c r="G23" s="221"/>
      <c r="H23" s="236"/>
    </row>
    <row r="24" spans="1:8" ht="12.75">
      <c r="A24" s="292"/>
      <c r="B24" s="229"/>
      <c r="C24" s="239"/>
      <c r="D24" s="237"/>
      <c r="E24" s="238"/>
      <c r="F24" s="221"/>
      <c r="G24" s="240"/>
      <c r="H24" s="227"/>
    </row>
    <row r="25" spans="1:8" ht="12.75">
      <c r="A25" s="294"/>
      <c r="B25" s="241"/>
      <c r="C25" s="237"/>
      <c r="D25" s="237"/>
      <c r="E25" s="221"/>
      <c r="F25" s="221"/>
      <c r="G25" s="221"/>
      <c r="H25" s="236"/>
    </row>
    <row r="26" spans="1:8" ht="12.75">
      <c r="A26" s="292"/>
      <c r="B26" s="229"/>
      <c r="C26" s="237"/>
      <c r="D26" s="237"/>
      <c r="E26" s="221"/>
      <c r="F26" s="221"/>
      <c r="G26" s="221"/>
      <c r="H26" s="236"/>
    </row>
    <row r="27" spans="1:8" ht="13.5" thickBot="1">
      <c r="A27" s="292"/>
      <c r="B27" s="229"/>
      <c r="C27" s="237"/>
      <c r="D27" s="237"/>
      <c r="E27" s="221"/>
      <c r="F27" s="194"/>
      <c r="G27" s="194"/>
      <c r="H27" s="242"/>
    </row>
    <row r="28" spans="1:8" ht="12.75">
      <c r="A28" s="292"/>
      <c r="B28" s="229"/>
      <c r="C28" s="237"/>
      <c r="D28" s="243" t="s">
        <v>163</v>
      </c>
      <c r="E28" s="244"/>
      <c r="F28" s="221"/>
      <c r="G28" s="245"/>
      <c r="H28" s="246"/>
    </row>
    <row r="29" spans="1:8" ht="12.75">
      <c r="A29" s="292"/>
      <c r="B29" s="229"/>
      <c r="C29" s="237"/>
      <c r="D29" s="247" t="s">
        <v>164</v>
      </c>
      <c r="E29" s="123"/>
      <c r="F29" s="240"/>
      <c r="G29" s="248"/>
      <c r="H29" s="249"/>
    </row>
    <row r="30" spans="1:8" ht="12.75">
      <c r="A30" s="292"/>
      <c r="B30" s="229"/>
      <c r="C30" s="237"/>
      <c r="D30" s="247" t="s">
        <v>165</v>
      </c>
      <c r="E30" s="123"/>
      <c r="F30" s="240"/>
      <c r="G30" s="248"/>
      <c r="H30" s="249"/>
    </row>
    <row r="31" spans="1:8" ht="12.75">
      <c r="A31" s="292"/>
      <c r="B31" s="229"/>
      <c r="C31" s="237"/>
      <c r="D31" s="247" t="s">
        <v>166</v>
      </c>
      <c r="E31" s="123"/>
      <c r="F31" s="240"/>
      <c r="G31" s="248"/>
      <c r="H31" s="249"/>
    </row>
    <row r="32" spans="1:8" ht="12.75">
      <c r="A32" s="292"/>
      <c r="B32" s="229"/>
      <c r="C32" s="237"/>
      <c r="D32" s="247" t="s">
        <v>167</v>
      </c>
      <c r="E32" s="123"/>
      <c r="F32" s="240"/>
      <c r="G32" s="248"/>
      <c r="H32" s="249"/>
    </row>
    <row r="33" spans="1:8" ht="12.75">
      <c r="A33" s="235"/>
      <c r="B33" s="229"/>
      <c r="C33" s="237"/>
      <c r="D33" s="247" t="s">
        <v>168</v>
      </c>
      <c r="E33" s="123"/>
      <c r="F33" s="240"/>
      <c r="G33" s="248"/>
      <c r="H33" s="249"/>
    </row>
    <row r="34" spans="1:8" ht="12.75">
      <c r="A34" s="235"/>
      <c r="B34" s="229"/>
      <c r="C34" s="237"/>
      <c r="D34" s="247" t="s">
        <v>169</v>
      </c>
      <c r="E34" s="123"/>
      <c r="F34" s="240"/>
      <c r="G34" s="248"/>
      <c r="H34" s="249"/>
    </row>
    <row r="35" spans="1:8" ht="12.75">
      <c r="A35" s="235"/>
      <c r="B35" s="229"/>
      <c r="C35" s="237"/>
      <c r="D35" s="247" t="s">
        <v>170</v>
      </c>
      <c r="E35" s="123"/>
      <c r="F35" s="240"/>
      <c r="G35" s="248"/>
      <c r="H35" s="249"/>
    </row>
    <row r="36" spans="1:8" ht="12.75">
      <c r="A36" s="235"/>
      <c r="B36" s="229"/>
      <c r="C36" s="237"/>
      <c r="D36" s="247" t="s">
        <v>171</v>
      </c>
      <c r="E36" s="123"/>
      <c r="F36" s="240"/>
      <c r="G36" s="248"/>
      <c r="H36" s="249"/>
    </row>
    <row r="37" spans="1:8" ht="13.5" thickBot="1">
      <c r="A37" s="295"/>
      <c r="B37" s="229"/>
      <c r="C37" s="237"/>
      <c r="D37" s="250" t="s">
        <v>172</v>
      </c>
      <c r="E37" s="124"/>
      <c r="F37" s="240"/>
      <c r="G37" s="248"/>
      <c r="H37" s="249"/>
    </row>
    <row r="38" spans="1:19" ht="12.75">
      <c r="A38" s="229"/>
      <c r="B38" s="237"/>
      <c r="C38" s="237"/>
      <c r="D38" s="221"/>
      <c r="E38" s="221"/>
      <c r="F38" s="245"/>
      <c r="G38" s="246"/>
      <c r="Q38" s="127"/>
      <c r="R38" s="205"/>
      <c r="S38"/>
    </row>
    <row r="39" spans="1:19" ht="12.75">
      <c r="A39" s="229"/>
      <c r="B39" s="237"/>
      <c r="C39" s="237"/>
      <c r="D39" s="240" t="s">
        <v>173</v>
      </c>
      <c r="E39" s="221"/>
      <c r="F39" s="251"/>
      <c r="G39" s="252"/>
      <c r="Q39" s="127"/>
      <c r="R39" s="205"/>
      <c r="S39"/>
    </row>
    <row r="40" spans="2:19" ht="12.75">
      <c r="B40" s="205"/>
      <c r="F40"/>
      <c r="Q40" s="127"/>
      <c r="R40" s="205"/>
      <c r="S40"/>
    </row>
    <row r="41" spans="2:19" ht="12.75">
      <c r="B41" s="205"/>
      <c r="F41"/>
      <c r="Q41" s="127"/>
      <c r="R41" s="205"/>
      <c r="S41"/>
    </row>
    <row r="42" spans="2:19" ht="12.75">
      <c r="B42" s="205"/>
      <c r="F42"/>
      <c r="Q42" s="127"/>
      <c r="R42" s="205"/>
      <c r="S42"/>
    </row>
    <row r="43" spans="2:19" ht="12.75">
      <c r="B43" s="205"/>
      <c r="F43"/>
      <c r="Q43" s="127"/>
      <c r="R43" s="205"/>
      <c r="S43"/>
    </row>
    <row r="44" spans="2:19" ht="12.75">
      <c r="B44" s="205"/>
      <c r="F44"/>
      <c r="Q44" s="127"/>
      <c r="R44" s="205"/>
      <c r="S44"/>
    </row>
    <row r="45" spans="2:19" ht="12.75">
      <c r="B45" s="205"/>
      <c r="F45"/>
      <c r="Q45" s="127"/>
      <c r="R45" s="205"/>
      <c r="S45"/>
    </row>
    <row r="46" spans="2:19" ht="12.75">
      <c r="B46" s="205"/>
      <c r="F46"/>
      <c r="Q46" s="127"/>
      <c r="R46" s="205"/>
      <c r="S46"/>
    </row>
  </sheetData>
  <sheetProtection/>
  <mergeCells count="2">
    <mergeCell ref="A11:B11"/>
    <mergeCell ref="A12:B12"/>
  </mergeCells>
  <printOptions gridLines="1"/>
  <pageMargins left="0.49" right="0.59" top="0.86" bottom="1" header="0.5" footer="0.5"/>
  <pageSetup fitToHeight="1" fitToWidth="1" horizontalDpi="600" verticalDpi="600" orientation="landscape" scale="83" r:id="rId1"/>
  <headerFooter alignWithMargins="0">
    <oddFooter>&amp;L&amp;F &amp;C&amp;A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42.28125" style="0" customWidth="1"/>
    <col min="4" max="4" width="15.00390625" style="93" customWidth="1"/>
    <col min="5" max="5" width="14.00390625" style="93" customWidth="1"/>
    <col min="6" max="6" width="11.7109375" style="93" customWidth="1"/>
    <col min="7" max="7" width="11.7109375" style="91" customWidth="1"/>
    <col min="8" max="8" width="10.7109375" style="94" customWidth="1"/>
    <col min="9" max="9" width="11.7109375" style="94" customWidth="1"/>
    <col min="11" max="11" width="11.7109375" style="0" customWidth="1"/>
    <col min="12" max="12" width="11.421875" style="125" customWidth="1"/>
    <col min="13" max="13" width="11.421875" style="119" customWidth="1"/>
    <col min="14" max="14" width="12.57421875" style="94" customWidth="1"/>
    <col min="15" max="15" width="11.421875" style="125" customWidth="1"/>
    <col min="16" max="16" width="11.140625" style="94" customWidth="1"/>
    <col min="17" max="17" width="11.140625" style="0" customWidth="1"/>
    <col min="18" max="18" width="10.140625" style="0" bestFit="1" customWidth="1"/>
  </cols>
  <sheetData>
    <row r="1" ht="12.75">
      <c r="D1" s="95"/>
    </row>
    <row r="2" spans="4:6" ht="12.75">
      <c r="D2" s="93" t="s">
        <v>87</v>
      </c>
      <c r="E2" s="93" t="s">
        <v>89</v>
      </c>
      <c r="F2" s="93" t="s">
        <v>88</v>
      </c>
    </row>
    <row r="3" spans="2:6" ht="12.75">
      <c r="B3" t="s">
        <v>60</v>
      </c>
      <c r="D3" s="95">
        <v>13.2</v>
      </c>
      <c r="E3" s="92">
        <v>1.2992</v>
      </c>
      <c r="F3" s="95">
        <f>E3*D3</f>
        <v>17.14944</v>
      </c>
    </row>
    <row r="4" spans="2:8" ht="12.75">
      <c r="B4" t="s">
        <v>61</v>
      </c>
      <c r="D4" s="95">
        <v>30.9</v>
      </c>
      <c r="E4" s="92">
        <v>1.2992</v>
      </c>
      <c r="F4" s="95">
        <f>E4*D4</f>
        <v>40.14527999999999</v>
      </c>
      <c r="G4" s="118">
        <v>1.5</v>
      </c>
      <c r="H4" s="95">
        <f>F4*G4</f>
        <v>60.21791999999999</v>
      </c>
    </row>
    <row r="5" spans="4:8" ht="12.75">
      <c r="D5" s="95">
        <v>20</v>
      </c>
      <c r="E5" s="92">
        <v>1.2992</v>
      </c>
      <c r="F5" s="95">
        <f>E5*D5</f>
        <v>25.983999999999998</v>
      </c>
      <c r="G5" s="329">
        <v>3</v>
      </c>
      <c r="H5" s="95">
        <f>G5*F5</f>
        <v>77.952</v>
      </c>
    </row>
    <row r="6" spans="4:7" ht="12.75">
      <c r="D6" s="95"/>
      <c r="G6" s="93"/>
    </row>
    <row r="7" ht="12.75">
      <c r="D7" s="95"/>
    </row>
    <row r="8" ht="12.75">
      <c r="D8" s="95"/>
    </row>
    <row r="9" ht="12.75">
      <c r="D9" s="95"/>
    </row>
    <row r="10" spans="4:5" ht="12.75">
      <c r="D10" s="95"/>
      <c r="E10" s="118"/>
    </row>
    <row r="11" spans="10:11" ht="12.75">
      <c r="J11" s="127"/>
      <c r="K11" s="127"/>
    </row>
    <row r="12" spans="10:11" ht="12.75">
      <c r="J12" s="127"/>
      <c r="K12" s="127"/>
    </row>
  </sheetData>
  <sheetProtection/>
  <printOptions/>
  <pageMargins left="0.75" right="0.75" top="1" bottom="1" header="0.5" footer="0.5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oguzman</cp:lastModifiedBy>
  <cp:lastPrinted>2010-06-17T15:26:06Z</cp:lastPrinted>
  <dcterms:created xsi:type="dcterms:W3CDTF">2000-02-19T16:03:53Z</dcterms:created>
  <dcterms:modified xsi:type="dcterms:W3CDTF">2010-06-17T15:26:24Z</dcterms:modified>
  <cp:category/>
  <cp:version/>
  <cp:contentType/>
  <cp:contentStatus/>
</cp:coreProperties>
</file>