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25320" windowHeight="12615" tabRatio="627" activeTab="1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  <sheet name="Tab E Worksheet" sheetId="5" r:id="rId5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Estimate'!$1:$3</definedName>
  </definedNames>
  <calcPr fullCalcOnLoad="1"/>
</workbook>
</file>

<file path=xl/sharedStrings.xml><?xml version="1.0" encoding="utf-8"?>
<sst xmlns="http://schemas.openxmlformats.org/spreadsheetml/2006/main" count="316" uniqueCount="253">
  <si>
    <t>Activity Name</t>
  </si>
  <si>
    <t>INNER TF BUNDLE- Design &amp; Fabrication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</si>
  <si>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</si>
  <si>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</si>
  <si>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</si>
  <si>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</si>
  <si>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</si>
  <si>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</si>
  <si>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</si>
  <si>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</si>
  <si>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</si>
  <si>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</si>
  <si>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</si>
  <si>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</si>
  <si>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</si>
  <si>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</si>
  <si>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</si>
  <si>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</si>
  <si>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</si>
  <si>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</si>
  <si>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</si>
  <si>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</si>
  <si>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</si>
  <si>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</si>
  <si>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</si>
  <si>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mhrs</t>
  </si>
  <si>
    <t>Date</t>
  </si>
  <si>
    <t>(Chrzan.)</t>
  </si>
  <si>
    <t>(Paul)</t>
  </si>
  <si>
    <t>(Upcavage)</t>
  </si>
  <si>
    <t>(Meighan)</t>
  </si>
  <si>
    <t>(Jurcz.)</t>
  </si>
  <si>
    <t>(Welder)</t>
  </si>
  <si>
    <t>(Machinist)</t>
  </si>
  <si>
    <t>(electrical)</t>
  </si>
  <si>
    <t>(General)</t>
  </si>
  <si>
    <t>K$</t>
  </si>
  <si>
    <t>EAEM</t>
  </si>
  <si>
    <t>(Titus)</t>
  </si>
  <si>
    <t>(Morris)</t>
  </si>
  <si>
    <t>(Martinelli)</t>
  </si>
  <si>
    <t>(Jariwala)</t>
  </si>
  <si>
    <t>(Technician)</t>
  </si>
  <si>
    <t>(Brooks)</t>
  </si>
  <si>
    <t>k$</t>
  </si>
  <si>
    <t>EMEM1</t>
  </si>
  <si>
    <t>EMEM2</t>
  </si>
  <si>
    <t>EMEM3</t>
  </si>
  <si>
    <t>(Willard)</t>
  </si>
  <si>
    <t>(Tresmer)</t>
  </si>
  <si>
    <t>(Mangra)</t>
  </si>
  <si>
    <t>Fabricate Flex bus</t>
  </si>
  <si>
    <t>Miscellaneous parts</t>
  </si>
  <si>
    <t>EASB1</t>
  </si>
  <si>
    <t>EASB2</t>
  </si>
  <si>
    <t>EASB3</t>
  </si>
  <si>
    <t>EASB4</t>
  </si>
  <si>
    <t>EASB5</t>
  </si>
  <si>
    <t>(Paluzzi)</t>
  </si>
  <si>
    <t>EASB7</t>
  </si>
  <si>
    <t>EASB8</t>
  </si>
  <si>
    <t>(Prinski)</t>
  </si>
  <si>
    <t>EMEM4</t>
  </si>
  <si>
    <t>Bid &amp; award lead welding [40 pcs]</t>
  </si>
  <si>
    <t>(Weeks)</t>
  </si>
  <si>
    <t>Bid &amp; Award conductor extrusion order [80 pcs]</t>
  </si>
  <si>
    <t>Bid &amp; Award conductor machining [40 pcs]</t>
  </si>
  <si>
    <t>TF Conductor</t>
  </si>
  <si>
    <t>Manufacture Copper extrusions [80]</t>
  </si>
  <si>
    <t>Friction Stir-Weld coil leads to conductors- 40</t>
  </si>
  <si>
    <t>HOLD TF CONDUCTOR PEER REVIEW [to allow early procurement]</t>
  </si>
  <si>
    <t>(Elect)</t>
  </si>
  <si>
    <t>Final Design Activities</t>
  </si>
  <si>
    <t>Prepare for FDR</t>
  </si>
  <si>
    <t>Flex Bus [Inner to Outer TF]</t>
  </si>
  <si>
    <t>Procure  lower TF coil to bus jumpers &amp; supports</t>
  </si>
  <si>
    <t>1***</t>
  </si>
  <si>
    <t>(general)</t>
  </si>
  <si>
    <t>Job #</t>
  </si>
  <si>
    <t xml:space="preserve">Cost </t>
  </si>
  <si>
    <t>Center</t>
  </si>
  <si>
    <t>Work</t>
  </si>
  <si>
    <t>Package</t>
  </si>
  <si>
    <t>EMEM5</t>
  </si>
  <si>
    <t>(Avasarala)</t>
  </si>
  <si>
    <t>(Zhang)</t>
  </si>
  <si>
    <t>Purchase &amp; Fabrication</t>
  </si>
  <si>
    <t>Machine conductors</t>
  </si>
  <si>
    <t>(Zolfaghari)</t>
  </si>
  <si>
    <t>Complete detail and assembly Cad drawings [TF bundle, joint and components]</t>
  </si>
  <si>
    <t>(Myatt)</t>
  </si>
  <si>
    <t>EEEM</t>
  </si>
  <si>
    <t>EAEM7</t>
  </si>
  <si>
    <t>(Raftopoul.)</t>
  </si>
  <si>
    <t>Work Approval Form (WAF)</t>
  </si>
  <si>
    <t>Cost Center:</t>
  </si>
  <si>
    <t>Job Number:</t>
  </si>
  <si>
    <t xml:space="preserve">Job Title: </t>
  </si>
  <si>
    <t xml:space="preserve">Job Manager: </t>
  </si>
  <si>
    <t>Description:</t>
  </si>
  <si>
    <t>Schedule:</t>
  </si>
  <si>
    <t>Approvals:</t>
  </si>
  <si>
    <t>___________________________________________________________</t>
  </si>
  <si>
    <t xml:space="preserve">Job Manager                                                                         </t>
  </si>
  <si>
    <t xml:space="preserve">Project Manager                                                                  </t>
  </si>
  <si>
    <t>__________________________________________________________</t>
  </si>
  <si>
    <t xml:space="preserve"> </t>
  </si>
  <si>
    <t xml:space="preserve">Engineering Department Head                                               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</si>
  <si>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</si>
  <si>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</si>
  <si>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</si>
  <si>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</si>
  <si>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</si>
  <si>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</si>
  <si>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</si>
  <si>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</si>
  <si>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</si>
  <si>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</si>
  <si>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</si>
  <si>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</si>
  <si>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</si>
  <si>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</si>
  <si>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</si>
  <si>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</si>
  <si>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</si>
  <si>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</si>
  <si>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</si>
  <si>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</si>
  <si>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U</t>
  </si>
  <si>
    <t>XX</t>
  </si>
  <si>
    <t>Notes: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</si>
  <si>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</si>
  <si>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</si>
  <si>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</si>
  <si>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</si>
  <si>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If there is no critical path impact then the schedule entries should be zero.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</si>
  <si>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</si>
  <si>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</si>
  <si>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</si>
  <si>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</si>
  <si>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</si>
  <si>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</si>
  <si>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</si>
  <si>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</si>
  <si>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</si>
  <si>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</si>
  <si>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</si>
  <si>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</si>
  <si>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</si>
  <si>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</si>
  <si>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</si>
  <si>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</si>
  <si>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</si>
  <si>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</si>
  <si>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</si>
  <si>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</si>
  <si>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</si>
  <si>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</si>
  <si>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</si>
  <si>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</si>
  <si>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</si>
  <si>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</si>
  <si>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</si>
  <si>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Basis of Estimate</t>
  </si>
  <si>
    <t>Friction Stir Weld coil leads to conductor</t>
  </si>
  <si>
    <t>Supports for TF jumpers</t>
  </si>
  <si>
    <t>Lower TF power bus jumpers &amp; supports</t>
  </si>
  <si>
    <t>Upper lead copper spacers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</si>
  <si>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</si>
  <si>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</si>
  <si>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</si>
  <si>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</si>
  <si>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</si>
  <si>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</si>
  <si>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</si>
  <si>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</si>
  <si>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</si>
  <si>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</si>
  <si>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TOTALS</t>
  </si>
  <si>
    <t>Inner Toroidal Field Bundle</t>
  </si>
  <si>
    <t>James H. Chrzanowski</t>
  </si>
  <si>
    <t>Refer to Primavera Data-Base</t>
  </si>
  <si>
    <t>Basis of 
Estimate</t>
  </si>
  <si>
    <t>Category</t>
  </si>
  <si>
    <t>Perform additional Friction Stir Weld Trials- Phase II</t>
  </si>
  <si>
    <t>Procure joint hardware [belleville &amp; flat washers, bolts, nuts]</t>
  </si>
  <si>
    <t>Procure Cu-Cr-Zr ITF lead extensions for FSW]</t>
  </si>
  <si>
    <r>
      <t xml:space="preserve">Includes the design of the TF bundle, TF flex bus and flex bus supports.  Includes all analytical &amp; CAD design efforts for these components.   Includes the early procurement of the TF conductor [80 lengths].  Also the procurement of the TF flex bus and supports.   Does not include the manufacturing of the Inner TF bundle, </t>
    </r>
    <r>
      <rPr>
        <i/>
        <sz val="10"/>
        <rFont val="Arial"/>
        <family val="2"/>
      </rPr>
      <t>which is included as part of the OH fabrication in Job 1305.</t>
    </r>
    <r>
      <rPr>
        <sz val="10"/>
        <rFont val="Arial"/>
        <family val="2"/>
      </rPr>
      <t xml:space="preserve">
                                                      </t>
    </r>
  </si>
  <si>
    <t>Chrzanowski</t>
  </si>
  <si>
    <t>Complete and check thermal stresses</t>
  </si>
  <si>
    <t>Analyze TF bus bar</t>
  </si>
  <si>
    <t>Design-analyze tension strap</t>
  </si>
  <si>
    <t>Maintain input to Willard's Flex model- displacements Temper</t>
  </si>
  <si>
    <t>Check Willard's calculations</t>
  </si>
  <si>
    <t>Ali</t>
  </si>
  <si>
    <t>Tooling/Fixturing calculations</t>
  </si>
  <si>
    <t>Pedestal/Lower skirt/ TF Teeth Analysis</t>
  </si>
  <si>
    <t>Finish torque for upper teeth and covers post processing</t>
  </si>
  <si>
    <t>Calculation/Write/check files</t>
  </si>
  <si>
    <t>Analyze double row of teeth</t>
  </si>
  <si>
    <t>DCPS Input</t>
  </si>
  <si>
    <t>R&amp;D Activities</t>
  </si>
  <si>
    <t xml:space="preserve">Flex bus- Prep requisition &amp; submit to procurement </t>
  </si>
  <si>
    <t xml:space="preserve">Extrusion: Prep requisition/SOW &amp; submit to procurement </t>
  </si>
  <si>
    <t xml:space="preserve">FSW: Prep requisition &amp; submit to procurement </t>
  </si>
  <si>
    <t xml:space="preserve">Machining #1: Prep requisition &amp; submit to procurement </t>
  </si>
  <si>
    <t>Machine conductors [Final lead area &amp; Inserts]- 40 pcs</t>
  </si>
  <si>
    <t xml:space="preserve">Post FSW Machining #2: Prep requisition &amp; submit to procurement </t>
  </si>
  <si>
    <t>Procure C151 [Cu-Cr] copper material for flex bus</t>
  </si>
  <si>
    <t>Bid &amp; award flex bus order [80 assy's]</t>
  </si>
  <si>
    <t>Fabrication of the ITF bundle is costed in job 9417-1***-1305</t>
  </si>
  <si>
    <t>Procure Cu-Cr-Zr [C1815] for OTF lead extensions</t>
  </si>
  <si>
    <t>Procure OTF lead extensions [OTF to flex]</t>
  </si>
  <si>
    <t>Procure supports for OTF jumpers</t>
  </si>
  <si>
    <t>Procure Copper lead extensions for upper ITF [OFHC]</t>
  </si>
  <si>
    <t>EMTB</t>
  </si>
  <si>
    <t>Super bolts</t>
  </si>
  <si>
    <t>TF flex bus fabrication</t>
  </si>
  <si>
    <t>C151 copper material for Flex bus</t>
  </si>
  <si>
    <t>C1815 copper material for OTF lead extensions</t>
  </si>
  <si>
    <t>OTF copper lead extensions</t>
  </si>
  <si>
    <t>CU-Cr-Zr lead extensions [FSW]</t>
  </si>
  <si>
    <t>Final Machine leads- Post FSW</t>
  </si>
  <si>
    <t>OH to TF lead support structures</t>
  </si>
  <si>
    <t>Misc joint hardware</t>
  </si>
  <si>
    <t>ITF copper extrusions</t>
  </si>
  <si>
    <t>Procure cooling fittings</t>
  </si>
  <si>
    <t>Copper extrusion vendor has difficulty making full length conductors</t>
  </si>
  <si>
    <t>FSW shorter conductors together</t>
  </si>
  <si>
    <t>Procure Upper/Lower teeth interface structues</t>
  </si>
  <si>
    <t>Tooling for installing TF flexes</t>
  </si>
  <si>
    <t>Tooling for installing flex bus segments</t>
  </si>
  <si>
    <t>Complete analysis of TF Flex bus</t>
  </si>
  <si>
    <t>EMSM</t>
  </si>
  <si>
    <t>Meighan</t>
  </si>
  <si>
    <t>Fabricate Flex bus assy's for testing [2]</t>
  </si>
  <si>
    <t>Receive TF conductors from extruder</t>
  </si>
  <si>
    <t>Receive Flex bus</t>
  </si>
  <si>
    <t>Contingency</t>
  </si>
  <si>
    <t>%</t>
  </si>
  <si>
    <t>Receive first delivery of TF conductors from machinist</t>
  </si>
  <si>
    <t>Receive First delivery of TF conductors from FSW</t>
  </si>
  <si>
    <t>Receive balance of TF conductors from FSW</t>
  </si>
  <si>
    <t>Receive balance of TF conductors from machinist</t>
  </si>
  <si>
    <t>See Job 1300</t>
  </si>
  <si>
    <t>Procure upper/lower OH to TF support structures</t>
  </si>
  <si>
    <t>Machine conductors [finish machine, cooling grooves, lead area]- 40</t>
  </si>
  <si>
    <t>See job 9417-1***-1303 for R&amp;D jobs and costs</t>
  </si>
  <si>
    <t>Receive First Delivery of TF conductors from Machinist</t>
  </si>
  <si>
    <t>UPP TF BUNDLE</t>
  </si>
  <si>
    <t>Procure super nuts [600]</t>
  </si>
  <si>
    <t>New Insulation primer R&amp;D tests</t>
  </si>
  <si>
    <t>REV 2  10/13/2010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</si>
</sst>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&quot;$&quot;#,##0.0"/>
    <numFmt numFmtId="166" formatCode="&quot;$&quot;#,##0.00;[Red]&quot;$&quot;#,##0.00"/>
    <numFmt numFmtId="167" formatCode="&quot;$&quot;#,##0.0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[Red]#,##0.0000"/>
    <numFmt numFmtId="174" formatCode="&quot;$&quot;#,##0.0000;[Red]&quot;$&quot;#,##0.0000"/>
    <numFmt numFmtId="175" formatCode="[$-409]dddd\,\ mmmm\ dd\,\ yyyy"/>
    <numFmt numFmtId="176" formatCode="[$-409]d\-mmm\-yy;@"/>
    <numFmt numFmtId="177" formatCode="#,##0.0;[Red]#,##0.0"/>
    <numFmt numFmtId="178" formatCode="0.000;[Red]0.000"/>
    <numFmt numFmtId="179" formatCode="0.0000;[Red]0.0000"/>
    <numFmt numFmtId="180" formatCode="0;[Red]0"/>
    <numFmt numFmtId="181" formatCode="[$-409]mmmm\-yy;@"/>
    <numFmt numFmtId="182" formatCode="mm/dd/yy"/>
    <numFmt numFmtId="183" formatCode="0.0"/>
    <numFmt numFmtId="184" formatCode="&quot;$&quot;#,##0"/>
    <numFmt numFmtId="185" formatCode="#,##0;[Red]#,##0"/>
    <numFmt numFmtId="186" formatCode="&quot;$&quot;#,##0;[Red]&quot;$&quot;#,##0"/>
    <numFmt numFmtId="187" formatCode="0.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General;General;&quot;&quot;"/>
    <numFmt numFmtId="191" formatCode="&quot;$&quot;#,##0.000_);[Red]\(&quot;$&quot;#,##0.000\)"/>
    <numFmt numFmtId="192" formatCode="&quot;$&quot;#,##0.0000_);[Red]\(&quot;$&quot;#,##0.0000\)"/>
    <numFmt numFmtId="193" formatCode="&quot;$&quot;#,##0.0_);[Red]\(&quot;$&quot;#,##0.0\)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?_);_(@_)"/>
    <numFmt numFmtId="197" formatCode="_(* #,##0_);_(* \(#,##0\);_(* &quot;-&quot;??_);_(@_)"/>
    <numFmt numFmtId="198" formatCode="[$-409]d\-mmm;@"/>
    <numFmt numFmtId="199" formatCode="mmm\-yyyy"/>
    <numFmt numFmtId="200" formatCode="[$-409]mmm\-yy;@"/>
    <numFmt numFmtId="201" formatCode="m/d/yy;@"/>
    <numFmt numFmtId="202" formatCode="#,##0.00;[Red]#,##0.00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6"/>
      <name val="Arial"/>
      <family val="0"/>
    </font>
    <font>
      <b/>
      <sz val="8"/>
      <color indexed="12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sz val="16"/>
      <color indexed="62"/>
      <name val="Tahoma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i/>
      <sz val="8"/>
      <color rgb="FF00206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34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34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165" fontId="2" fillId="35" borderId="19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65" fontId="2" fillId="35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35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165" fontId="2" fillId="35" borderId="42" xfId="0" applyNumberFormat="1" applyFont="1" applyFill="1" applyBorder="1" applyAlignment="1">
      <alignment horizontal="center"/>
    </xf>
    <xf numFmtId="165" fontId="2" fillId="35" borderId="43" xfId="0" applyNumberFormat="1" applyFont="1" applyFill="1" applyBorder="1" applyAlignment="1">
      <alignment horizontal="center"/>
    </xf>
    <xf numFmtId="165" fontId="1" fillId="0" borderId="44" xfId="0" applyNumberFormat="1" applyFont="1" applyFill="1" applyBorder="1" applyAlignment="1">
      <alignment horizontal="center"/>
    </xf>
    <xf numFmtId="165" fontId="1" fillId="0" borderId="45" xfId="0" applyNumberFormat="1" applyFont="1" applyFill="1" applyBorder="1" applyAlignment="1">
      <alignment horizontal="center"/>
    </xf>
    <xf numFmtId="165" fontId="1" fillId="36" borderId="46" xfId="0" applyNumberFormat="1" applyFont="1" applyFill="1" applyBorder="1" applyAlignment="1">
      <alignment horizontal="center"/>
    </xf>
    <xf numFmtId="165" fontId="2" fillId="35" borderId="16" xfId="0" applyNumberFormat="1" applyFont="1" applyFill="1" applyBorder="1" applyAlignment="1">
      <alignment horizontal="center"/>
    </xf>
    <xf numFmtId="165" fontId="2" fillId="35" borderId="47" xfId="0" applyNumberFormat="1" applyFont="1" applyFill="1" applyBorder="1" applyAlignment="1">
      <alignment horizontal="center"/>
    </xf>
    <xf numFmtId="165" fontId="2" fillId="35" borderId="21" xfId="0" applyNumberFormat="1" applyFont="1" applyFill="1" applyBorder="1" applyAlignment="1">
      <alignment horizontal="center"/>
    </xf>
    <xf numFmtId="165" fontId="2" fillId="35" borderId="48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165" fontId="1" fillId="0" borderId="50" xfId="0" applyNumberFormat="1" applyFont="1" applyFill="1" applyBorder="1" applyAlignment="1">
      <alignment horizontal="center"/>
    </xf>
    <xf numFmtId="165" fontId="1" fillId="36" borderId="33" xfId="0" applyNumberFormat="1" applyFont="1" applyFill="1" applyBorder="1" applyAlignment="1">
      <alignment horizontal="center"/>
    </xf>
    <xf numFmtId="165" fontId="1" fillId="36" borderId="51" xfId="0" applyNumberFormat="1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2" fillId="35" borderId="53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165" fontId="1" fillId="36" borderId="44" xfId="0" applyNumberFormat="1" applyFont="1" applyFill="1" applyBorder="1" applyAlignment="1">
      <alignment horizontal="center"/>
    </xf>
    <xf numFmtId="165" fontId="1" fillId="36" borderId="29" xfId="0" applyNumberFormat="1" applyFont="1" applyFill="1" applyBorder="1" applyAlignment="1">
      <alignment horizontal="center"/>
    </xf>
    <xf numFmtId="165" fontId="1" fillId="36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2" fillId="35" borderId="14" xfId="0" applyNumberFormat="1" applyFont="1" applyFill="1" applyBorder="1" applyAlignment="1">
      <alignment horizontal="center"/>
    </xf>
    <xf numFmtId="176" fontId="2" fillId="35" borderId="10" xfId="0" applyNumberFormat="1" applyFont="1" applyFill="1" applyBorder="1" applyAlignment="1">
      <alignment horizontal="center"/>
    </xf>
    <xf numFmtId="176" fontId="1" fillId="34" borderId="12" xfId="0" applyNumberFormat="1" applyFont="1" applyFill="1" applyBorder="1" applyAlignment="1">
      <alignment horizontal="center"/>
    </xf>
    <xf numFmtId="176" fontId="1" fillId="34" borderId="11" xfId="0" applyNumberFormat="1" applyFont="1" applyFill="1" applyBorder="1" applyAlignment="1">
      <alignment horizontal="center"/>
    </xf>
    <xf numFmtId="176" fontId="1" fillId="36" borderId="54" xfId="0" applyNumberFormat="1" applyFont="1" applyFill="1" applyBorder="1" applyAlignment="1">
      <alignment horizontal="center"/>
    </xf>
    <xf numFmtId="176" fontId="1" fillId="36" borderId="12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36" borderId="56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left" wrapText="1"/>
    </xf>
    <xf numFmtId="0" fontId="0" fillId="0" borderId="57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0" fontId="2" fillId="35" borderId="14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1" fillId="34" borderId="12" xfId="0" applyNumberFormat="1" applyFont="1" applyFill="1" applyBorder="1" applyAlignment="1">
      <alignment horizontal="center"/>
    </xf>
    <xf numFmtId="180" fontId="1" fillId="34" borderId="11" xfId="0" applyNumberFormat="1" applyFont="1" applyFill="1" applyBorder="1" applyAlignment="1">
      <alignment horizontal="center"/>
    </xf>
    <xf numFmtId="180" fontId="1" fillId="36" borderId="54" xfId="0" applyNumberFormat="1" applyFont="1" applyFill="1" applyBorder="1" applyAlignment="1">
      <alignment horizontal="center"/>
    </xf>
    <xf numFmtId="180" fontId="1" fillId="36" borderId="12" xfId="0" applyNumberFormat="1" applyFont="1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2" fillId="35" borderId="14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4" fillId="34" borderId="60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8" fillId="34" borderId="2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58" xfId="0" applyFont="1" applyFill="1" applyBorder="1" applyAlignment="1">
      <alignment horizontal="center" wrapText="1"/>
    </xf>
    <xf numFmtId="0" fontId="1" fillId="35" borderId="61" xfId="0" applyFont="1" applyFill="1" applyBorder="1" applyAlignment="1">
      <alignment horizontal="center"/>
    </xf>
    <xf numFmtId="0" fontId="11" fillId="0" borderId="15" xfId="57" applyFont="1" applyBorder="1" applyAlignment="1">
      <alignment horizontal="centerContinuous"/>
      <protection locked="0"/>
    </xf>
    <xf numFmtId="0" fontId="0" fillId="0" borderId="62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8" fillId="0" borderId="20" xfId="57" applyFont="1" applyBorder="1">
      <alignment/>
      <protection locked="0"/>
    </xf>
    <xf numFmtId="0" fontId="12" fillId="0" borderId="58" xfId="57" applyFont="1" applyBorder="1">
      <alignment/>
      <protection locked="0"/>
    </xf>
    <xf numFmtId="0" fontId="13" fillId="0" borderId="20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20" xfId="0" applyFont="1" applyBorder="1" applyAlignment="1">
      <alignment/>
    </xf>
    <xf numFmtId="0" fontId="0" fillId="0" borderId="58" xfId="57" applyBorder="1">
      <alignment/>
      <protection locked="0"/>
    </xf>
    <xf numFmtId="0" fontId="0" fillId="0" borderId="58" xfId="0" applyFont="1" applyBorder="1" applyAlignment="1">
      <alignment vertical="top" wrapText="1"/>
    </xf>
    <xf numFmtId="0" fontId="0" fillId="0" borderId="0" xfId="57" applyAlignment="1">
      <alignment horizontal="left" vertical="top" wrapText="1"/>
      <protection locked="0"/>
    </xf>
    <xf numFmtId="0" fontId="0" fillId="0" borderId="0" xfId="57" applyFont="1" applyAlignment="1">
      <alignment horizontal="left" vertical="top" wrapText="1"/>
      <protection locked="0"/>
    </xf>
    <xf numFmtId="0" fontId="0" fillId="0" borderId="58" xfId="57" applyFont="1" applyBorder="1">
      <alignment/>
      <protection locked="0"/>
    </xf>
    <xf numFmtId="0" fontId="0" fillId="0" borderId="58" xfId="57" applyFont="1" applyBorder="1" applyAlignment="1">
      <alignment horizontal="left"/>
      <protection locked="0"/>
    </xf>
    <xf numFmtId="0" fontId="0" fillId="0" borderId="58" xfId="57" applyBorder="1" applyAlignment="1">
      <alignment horizontal="left"/>
      <protection locked="0"/>
    </xf>
    <xf numFmtId="0" fontId="0" fillId="0" borderId="0" xfId="57" applyFont="1">
      <alignment/>
      <protection locked="0"/>
    </xf>
    <xf numFmtId="0" fontId="8" fillId="0" borderId="63" xfId="57" applyFont="1" applyBorder="1">
      <alignment/>
      <protection locked="0"/>
    </xf>
    <xf numFmtId="0" fontId="0" fillId="0" borderId="59" xfId="57" applyBorder="1" applyAlignment="1">
      <alignment horizontal="left"/>
      <protection locked="0"/>
    </xf>
    <xf numFmtId="0" fontId="8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39" borderId="0" xfId="0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 quotePrefix="1">
      <alignment/>
    </xf>
    <xf numFmtId="0" fontId="18" fillId="0" borderId="0" xfId="0" applyFont="1" applyAlignment="1">
      <alignment/>
    </xf>
    <xf numFmtId="42" fontId="0" fillId="0" borderId="0" xfId="45" applyAlignment="1">
      <alignment horizontal="right"/>
    </xf>
    <xf numFmtId="42" fontId="0" fillId="0" borderId="0" xfId="45" applyFont="1" applyAlignment="1">
      <alignment horizontal="right"/>
    </xf>
    <xf numFmtId="42" fontId="0" fillId="0" borderId="0" xfId="0" applyNumberFormat="1" applyAlignment="1">
      <alignment/>
    </xf>
    <xf numFmtId="42" fontId="0" fillId="39" borderId="0" xfId="45" applyFill="1" applyAlignment="1">
      <alignment horizontal="right"/>
    </xf>
    <xf numFmtId="42" fontId="0" fillId="39" borderId="0" xfId="0" applyNumberFormat="1" applyFill="1" applyAlignment="1">
      <alignment/>
    </xf>
    <xf numFmtId="0" fontId="13" fillId="0" borderId="57" xfId="0" applyFont="1" applyBorder="1" applyAlignment="1">
      <alignment/>
    </xf>
    <xf numFmtId="42" fontId="0" fillId="0" borderId="57" xfId="45" applyBorder="1" applyAlignment="1">
      <alignment horizontal="right"/>
    </xf>
    <xf numFmtId="42" fontId="14" fillId="0" borderId="57" xfId="45" applyFont="1" applyBorder="1" applyAlignment="1">
      <alignment horizontal="center"/>
    </xf>
    <xf numFmtId="0" fontId="14" fillId="0" borderId="57" xfId="0" applyFont="1" applyBorder="1" applyAlignment="1">
      <alignment horizontal="centerContinuous" wrapText="1"/>
    </xf>
    <xf numFmtId="0" fontId="0" fillId="0" borderId="57" xfId="0" applyFont="1" applyBorder="1" applyAlignment="1">
      <alignment/>
    </xf>
    <xf numFmtId="42" fontId="0" fillId="0" borderId="57" xfId="0" applyNumberFormat="1" applyBorder="1" applyAlignment="1">
      <alignment/>
    </xf>
    <xf numFmtId="0" fontId="8" fillId="0" borderId="0" xfId="0" applyFont="1" applyAlignment="1">
      <alignment/>
    </xf>
    <xf numFmtId="42" fontId="0" fillId="0" borderId="0" xfId="45" applyFont="1" applyAlignment="1">
      <alignment horizontal="center"/>
    </xf>
    <xf numFmtId="0" fontId="0" fillId="0" borderId="0" xfId="0" applyFont="1" applyAlignment="1">
      <alignment horizontal="center"/>
    </xf>
    <xf numFmtId="42" fontId="0" fillId="0" borderId="0" xfId="0" applyNumberFormat="1" applyFont="1" applyAlignment="1">
      <alignment/>
    </xf>
    <xf numFmtId="0" fontId="10" fillId="0" borderId="20" xfId="0" applyFont="1" applyBorder="1" applyAlignment="1">
      <alignment horizontal="left" vertical="top" wrapText="1"/>
    </xf>
    <xf numFmtId="42" fontId="0" fillId="0" borderId="0" xfId="45" applyFont="1" applyAlignment="1">
      <alignment horizontal="right" vertical="top"/>
    </xf>
    <xf numFmtId="164" fontId="0" fillId="0" borderId="0" xfId="45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2" fontId="8" fillId="0" borderId="0" xfId="0" applyNumberFormat="1" applyFont="1" applyAlignment="1">
      <alignment horizontal="center" wrapText="1"/>
    </xf>
    <xf numFmtId="164" fontId="0" fillId="0" borderId="0" xfId="45" applyNumberFormat="1" applyFont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2" fontId="19" fillId="0" borderId="0" xfId="45" applyFont="1" applyFill="1" applyBorder="1" applyAlignment="1">
      <alignment horizontal="right" vertical="top"/>
    </xf>
    <xf numFmtId="164" fontId="0" fillId="0" borderId="0" xfId="45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80" fontId="0" fillId="0" borderId="0" xfId="0" applyNumberFormat="1" applyAlignment="1">
      <alignment horizontal="center" vertical="top" wrapText="1"/>
    </xf>
    <xf numFmtId="180" fontId="0" fillId="0" borderId="0" xfId="0" applyNumberFormat="1" applyAlignment="1">
      <alignment horizontal="center" vertical="top"/>
    </xf>
    <xf numFmtId="180" fontId="8" fillId="0" borderId="0" xfId="0" applyNumberFormat="1" applyFont="1" applyAlignment="1">
      <alignment horizontal="center" vertical="top"/>
    </xf>
    <xf numFmtId="180" fontId="0" fillId="0" borderId="0" xfId="0" applyNumberFormat="1" applyFont="1" applyFill="1" applyBorder="1" applyAlignment="1">
      <alignment horizontal="center" vertical="top" wrapText="1"/>
    </xf>
    <xf numFmtId="180" fontId="8" fillId="0" borderId="0" xfId="0" applyNumberFormat="1" applyFont="1" applyFill="1" applyBorder="1" applyAlignment="1">
      <alignment horizontal="center" vertical="top"/>
    </xf>
    <xf numFmtId="166" fontId="0" fillId="0" borderId="0" xfId="0" applyNumberFormat="1" applyFill="1" applyBorder="1" applyAlignment="1">
      <alignment horizontal="center" vertical="top"/>
    </xf>
    <xf numFmtId="180" fontId="0" fillId="0" borderId="0" xfId="0" applyNumberFormat="1" applyFill="1" applyBorder="1" applyAlignment="1">
      <alignment horizontal="center" vertical="top" wrapText="1"/>
    </xf>
    <xf numFmtId="164" fontId="0" fillId="0" borderId="0" xfId="45" applyNumberFormat="1" applyFont="1" applyFill="1" applyBorder="1" applyAlignment="1">
      <alignment horizontal="center" vertical="top"/>
    </xf>
    <xf numFmtId="42" fontId="0" fillId="0" borderId="0" xfId="45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80" fontId="0" fillId="0" borderId="0" xfId="0" applyNumberFormat="1" applyFill="1" applyBorder="1" applyAlignment="1">
      <alignment horizontal="center" vertical="top"/>
    </xf>
    <xf numFmtId="42" fontId="0" fillId="0" borderId="0" xfId="0" applyNumberFormat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8" fillId="0" borderId="0" xfId="45" applyFont="1" applyFill="1" applyBorder="1" applyAlignment="1">
      <alignment horizontal="right" vertical="top"/>
    </xf>
    <xf numFmtId="42" fontId="0" fillId="0" borderId="0" xfId="0" applyNumberForma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166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9" fontId="8" fillId="0" borderId="0" xfId="0" applyNumberFormat="1" applyFont="1" applyAlignment="1">
      <alignment horizontal="center" wrapText="1"/>
    </xf>
    <xf numFmtId="0" fontId="8" fillId="34" borderId="15" xfId="0" applyFont="1" applyFill="1" applyBorder="1" applyAlignment="1">
      <alignment horizontal="centerContinuous"/>
    </xf>
    <xf numFmtId="0" fontId="0" fillId="34" borderId="62" xfId="0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8" fillId="34" borderId="20" xfId="0" applyFont="1" applyFill="1" applyBorder="1" applyAlignment="1">
      <alignment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8" fillId="34" borderId="63" xfId="0" applyFont="1" applyFill="1" applyBorder="1" applyAlignment="1">
      <alignment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14" fillId="0" borderId="58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8" fillId="34" borderId="15" xfId="0" applyFont="1" applyFill="1" applyBorder="1" applyAlignment="1">
      <alignment horizontal="left"/>
    </xf>
    <xf numFmtId="0" fontId="8" fillId="34" borderId="20" xfId="0" applyFont="1" applyFill="1" applyBorder="1" applyAlignment="1">
      <alignment/>
    </xf>
    <xf numFmtId="0" fontId="8" fillId="34" borderId="63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165" fontId="1" fillId="34" borderId="0" xfId="0" applyNumberFormat="1" applyFont="1" applyFill="1" applyBorder="1" applyAlignment="1">
      <alignment horizontal="center"/>
    </xf>
    <xf numFmtId="165" fontId="2" fillId="34" borderId="58" xfId="0" applyNumberFormat="1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165" fontId="1" fillId="34" borderId="57" xfId="0" applyNumberFormat="1" applyFont="1" applyFill="1" applyBorder="1" applyAlignment="1">
      <alignment horizontal="center"/>
    </xf>
    <xf numFmtId="165" fontId="2" fillId="34" borderId="5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36" xfId="0" applyFont="1" applyBorder="1" applyAlignment="1">
      <alignment horizontal="center"/>
    </xf>
    <xf numFmtId="0" fontId="8" fillId="34" borderId="63" xfId="0" applyFont="1" applyFill="1" applyBorder="1" applyAlignment="1">
      <alignment horizontal="center" wrapText="1"/>
    </xf>
    <xf numFmtId="0" fontId="8" fillId="34" borderId="57" xfId="0" applyFont="1" applyFill="1" applyBorder="1" applyAlignment="1">
      <alignment horizontal="center" wrapText="1"/>
    </xf>
    <xf numFmtId="0" fontId="8" fillId="34" borderId="59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wrapText="1"/>
    </xf>
    <xf numFmtId="176" fontId="1" fillId="34" borderId="13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165" fontId="1" fillId="0" borderId="70" xfId="0" applyNumberFormat="1" applyFont="1" applyFill="1" applyBorder="1" applyAlignment="1">
      <alignment horizontal="center"/>
    </xf>
    <xf numFmtId="165" fontId="1" fillId="0" borderId="65" xfId="0" applyNumberFormat="1" applyFont="1" applyFill="1" applyBorder="1" applyAlignment="1">
      <alignment horizontal="center"/>
    </xf>
    <xf numFmtId="165" fontId="1" fillId="0" borderId="71" xfId="0" applyNumberFormat="1" applyFont="1" applyFill="1" applyBorder="1" applyAlignment="1">
      <alignment horizontal="center"/>
    </xf>
    <xf numFmtId="0" fontId="22" fillId="0" borderId="68" xfId="0" applyFont="1" applyBorder="1" applyAlignment="1">
      <alignment horizontal="center"/>
    </xf>
    <xf numFmtId="176" fontId="2" fillId="35" borderId="15" xfId="0" applyNumberFormat="1" applyFont="1" applyFill="1" applyBorder="1" applyAlignment="1">
      <alignment horizontal="center"/>
    </xf>
    <xf numFmtId="176" fontId="2" fillId="35" borderId="0" xfId="0" applyNumberFormat="1" applyFont="1" applyFill="1" applyBorder="1" applyAlignment="1">
      <alignment horizontal="center"/>
    </xf>
    <xf numFmtId="176" fontId="1" fillId="36" borderId="32" xfId="0" applyNumberFormat="1" applyFont="1" applyFill="1" applyBorder="1" applyAlignment="1">
      <alignment horizontal="center"/>
    </xf>
    <xf numFmtId="176" fontId="1" fillId="34" borderId="24" xfId="0" applyNumberFormat="1" applyFont="1" applyFill="1" applyBorder="1" applyAlignment="1">
      <alignment horizontal="center"/>
    </xf>
    <xf numFmtId="176" fontId="1" fillId="34" borderId="28" xfId="0" applyNumberFormat="1" applyFont="1" applyFill="1" applyBorder="1" applyAlignment="1">
      <alignment horizontal="center"/>
    </xf>
    <xf numFmtId="176" fontId="1" fillId="36" borderId="28" xfId="0" applyNumberFormat="1" applyFont="1" applyFill="1" applyBorder="1" applyAlignment="1">
      <alignment horizontal="center"/>
    </xf>
    <xf numFmtId="176" fontId="1" fillId="34" borderId="64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14" xfId="0" applyFill="1" applyBorder="1" applyAlignment="1">
      <alignment horizontal="center"/>
    </xf>
    <xf numFmtId="176" fontId="0" fillId="0" borderId="0" xfId="0" applyNumberFormat="1" applyAlignment="1">
      <alignment horizontal="center"/>
    </xf>
    <xf numFmtId="180" fontId="8" fillId="33" borderId="72" xfId="0" applyNumberFormat="1" applyFont="1" applyFill="1" applyBorder="1" applyAlignment="1">
      <alignment horizontal="center"/>
    </xf>
    <xf numFmtId="180" fontId="8" fillId="33" borderId="73" xfId="0" applyNumberFormat="1" applyFont="1" applyFill="1" applyBorder="1" applyAlignment="1">
      <alignment horizontal="center"/>
    </xf>
    <xf numFmtId="180" fontId="8" fillId="33" borderId="74" xfId="0" applyNumberFormat="1" applyFont="1" applyFill="1" applyBorder="1" applyAlignment="1">
      <alignment horizontal="center"/>
    </xf>
    <xf numFmtId="180" fontId="8" fillId="33" borderId="75" xfId="0" applyNumberFormat="1" applyFont="1" applyFill="1" applyBorder="1" applyAlignment="1">
      <alignment horizontal="center"/>
    </xf>
    <xf numFmtId="180" fontId="8" fillId="33" borderId="76" xfId="0" applyNumberFormat="1" applyFont="1" applyFill="1" applyBorder="1" applyAlignment="1">
      <alignment horizontal="center"/>
    </xf>
    <xf numFmtId="180" fontId="0" fillId="33" borderId="77" xfId="0" applyNumberFormat="1" applyFill="1" applyBorder="1" applyAlignment="1">
      <alignment horizontal="center"/>
    </xf>
    <xf numFmtId="180" fontId="0" fillId="33" borderId="75" xfId="0" applyNumberFormat="1" applyFill="1" applyBorder="1" applyAlignment="1">
      <alignment horizontal="center"/>
    </xf>
    <xf numFmtId="180" fontId="0" fillId="33" borderId="78" xfId="0" applyNumberFormat="1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165" fontId="8" fillId="33" borderId="77" xfId="0" applyNumberFormat="1" applyFont="1" applyFill="1" applyBorder="1" applyAlignment="1">
      <alignment horizontal="center"/>
    </xf>
    <xf numFmtId="180" fontId="8" fillId="33" borderId="78" xfId="0" applyNumberFormat="1" applyFont="1" applyFill="1" applyBorder="1" applyAlignment="1">
      <alignment horizontal="center"/>
    </xf>
    <xf numFmtId="180" fontId="8" fillId="33" borderId="81" xfId="0" applyNumberFormat="1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165" fontId="2" fillId="35" borderId="35" xfId="0" applyNumberFormat="1" applyFont="1" applyFill="1" applyBorder="1" applyAlignment="1">
      <alignment horizontal="center"/>
    </xf>
    <xf numFmtId="0" fontId="21" fillId="35" borderId="53" xfId="0" applyFont="1" applyFill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0" fillId="36" borderId="82" xfId="0" applyFill="1" applyBorder="1" applyAlignment="1">
      <alignment/>
    </xf>
    <xf numFmtId="0" fontId="0" fillId="0" borderId="83" xfId="0" applyBorder="1" applyAlignment="1">
      <alignment wrapText="1"/>
    </xf>
    <xf numFmtId="0" fontId="0" fillId="0" borderId="84" xfId="0" applyBorder="1" applyAlignment="1">
      <alignment wrapText="1"/>
    </xf>
    <xf numFmtId="0" fontId="1" fillId="0" borderId="85" xfId="0" applyFont="1" applyBorder="1" applyAlignment="1">
      <alignment wrapText="1"/>
    </xf>
    <xf numFmtId="165" fontId="2" fillId="36" borderId="86" xfId="0" applyNumberFormat="1" applyFont="1" applyFill="1" applyBorder="1" applyAlignment="1">
      <alignment horizontal="center"/>
    </xf>
    <xf numFmtId="165" fontId="2" fillId="34" borderId="86" xfId="0" applyNumberFormat="1" applyFont="1" applyFill="1" applyBorder="1" applyAlignment="1">
      <alignment horizontal="center"/>
    </xf>
    <xf numFmtId="165" fontId="2" fillId="34" borderId="23" xfId="0" applyNumberFormat="1" applyFont="1" applyFill="1" applyBorder="1" applyAlignment="1">
      <alignment horizontal="center"/>
    </xf>
    <xf numFmtId="165" fontId="2" fillId="34" borderId="87" xfId="0" applyNumberFormat="1" applyFont="1" applyFill="1" applyBorder="1" applyAlignment="1">
      <alignment horizontal="center"/>
    </xf>
    <xf numFmtId="0" fontId="8" fillId="40" borderId="54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left" wrapText="1"/>
    </xf>
    <xf numFmtId="0" fontId="2" fillId="33" borderId="61" xfId="0" applyFont="1" applyFill="1" applyBorder="1" applyAlignment="1">
      <alignment horizontal="center"/>
    </xf>
    <xf numFmtId="176" fontId="2" fillId="35" borderId="61" xfId="0" applyNumberFormat="1" applyFont="1" applyFill="1" applyBorder="1" applyAlignment="1">
      <alignment horizontal="center"/>
    </xf>
    <xf numFmtId="180" fontId="2" fillId="35" borderId="61" xfId="0" applyNumberFormat="1" applyFont="1" applyFill="1" applyBorder="1" applyAlignment="1">
      <alignment horizontal="center"/>
    </xf>
    <xf numFmtId="176" fontId="2" fillId="35" borderId="63" xfId="0" applyNumberFormat="1" applyFont="1" applyFill="1" applyBorder="1" applyAlignment="1">
      <alignment horizontal="center"/>
    </xf>
    <xf numFmtId="0" fontId="1" fillId="35" borderId="63" xfId="0" applyFont="1" applyFill="1" applyBorder="1" applyAlignment="1">
      <alignment horizontal="center"/>
    </xf>
    <xf numFmtId="0" fontId="1" fillId="35" borderId="88" xfId="0" applyFont="1" applyFill="1" applyBorder="1" applyAlignment="1">
      <alignment horizontal="center"/>
    </xf>
    <xf numFmtId="0" fontId="1" fillId="35" borderId="89" xfId="0" applyFont="1" applyFill="1" applyBorder="1" applyAlignment="1">
      <alignment horizontal="center"/>
    </xf>
    <xf numFmtId="0" fontId="1" fillId="35" borderId="90" xfId="0" applyFont="1" applyFill="1" applyBorder="1" applyAlignment="1">
      <alignment horizontal="center"/>
    </xf>
    <xf numFmtId="0" fontId="1" fillId="35" borderId="91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165" fontId="2" fillId="35" borderId="92" xfId="0" applyNumberFormat="1" applyFont="1" applyFill="1" applyBorder="1" applyAlignment="1">
      <alignment horizontal="center"/>
    </xf>
    <xf numFmtId="165" fontId="2" fillId="35" borderId="88" xfId="0" applyNumberFormat="1" applyFont="1" applyFill="1" applyBorder="1" applyAlignment="1">
      <alignment horizontal="center"/>
    </xf>
    <xf numFmtId="165" fontId="2" fillId="35" borderId="93" xfId="0" applyNumberFormat="1" applyFont="1" applyFill="1" applyBorder="1" applyAlignment="1">
      <alignment horizontal="center"/>
    </xf>
    <xf numFmtId="165" fontId="2" fillId="35" borderId="87" xfId="0" applyNumberFormat="1" applyFont="1" applyFill="1" applyBorder="1" applyAlignment="1">
      <alignment horizontal="center"/>
    </xf>
    <xf numFmtId="0" fontId="2" fillId="35" borderId="94" xfId="0" applyFont="1" applyFill="1" applyBorder="1" applyAlignment="1">
      <alignment horizontal="center"/>
    </xf>
    <xf numFmtId="0" fontId="20" fillId="35" borderId="90" xfId="0" applyFont="1" applyFill="1" applyBorder="1" applyAlignment="1">
      <alignment horizontal="center"/>
    </xf>
    <xf numFmtId="165" fontId="2" fillId="34" borderId="95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4" fillId="34" borderId="75" xfId="0" applyFont="1" applyFill="1" applyBorder="1" applyAlignment="1">
      <alignment horizontal="left" wrapText="1"/>
    </xf>
    <xf numFmtId="176" fontId="2" fillId="34" borderId="12" xfId="0" applyNumberFormat="1" applyFont="1" applyFill="1" applyBorder="1" applyAlignment="1">
      <alignment horizontal="center"/>
    </xf>
    <xf numFmtId="180" fontId="2" fillId="34" borderId="12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left" wrapText="1"/>
    </xf>
    <xf numFmtId="176" fontId="2" fillId="36" borderId="28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 wrapText="1"/>
    </xf>
    <xf numFmtId="0" fontId="1" fillId="36" borderId="96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9" fontId="2" fillId="35" borderId="14" xfId="0" applyNumberFormat="1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9" fontId="0" fillId="0" borderId="60" xfId="0" applyNumberFormat="1" applyBorder="1" applyAlignment="1">
      <alignment horizontal="center"/>
    </xf>
    <xf numFmtId="9" fontId="0" fillId="0" borderId="11" xfId="0" applyNumberFormat="1" applyBorder="1" applyAlignment="1">
      <alignment horizontal="center" wrapText="1"/>
    </xf>
    <xf numFmtId="9" fontId="0" fillId="0" borderId="61" xfId="0" applyNumberFormat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63" fillId="34" borderId="20" xfId="0" applyFont="1" applyFill="1" applyBorder="1" applyAlignment="1">
      <alignment horizontal="center" wrapText="1"/>
    </xf>
    <xf numFmtId="0" fontId="63" fillId="34" borderId="0" xfId="0" applyFont="1" applyFill="1" applyBorder="1" applyAlignment="1">
      <alignment horizontal="center" wrapText="1"/>
    </xf>
    <xf numFmtId="0" fontId="63" fillId="34" borderId="58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165" fontId="64" fillId="34" borderId="86" xfId="0" applyNumberFormat="1" applyFont="1" applyFill="1" applyBorder="1" applyAlignment="1">
      <alignment horizontal="center"/>
    </xf>
    <xf numFmtId="0" fontId="63" fillId="0" borderId="83" xfId="0" applyFont="1" applyBorder="1" applyAlignment="1">
      <alignment wrapText="1"/>
    </xf>
    <xf numFmtId="0" fontId="63" fillId="0" borderId="36" xfId="0" applyFont="1" applyBorder="1" applyAlignment="1">
      <alignment horizontal="center"/>
    </xf>
    <xf numFmtId="9" fontId="63" fillId="0" borderId="11" xfId="0" applyNumberFormat="1" applyFont="1" applyBorder="1" applyAlignment="1">
      <alignment horizontal="center" wrapText="1"/>
    </xf>
    <xf numFmtId="0" fontId="63" fillId="0" borderId="0" xfId="0" applyFont="1" applyAlignment="1">
      <alignment wrapText="1"/>
    </xf>
    <xf numFmtId="0" fontId="65" fillId="34" borderId="12" xfId="0" applyFont="1" applyFill="1" applyBorder="1" applyAlignment="1">
      <alignment horizontal="left" wrapText="1"/>
    </xf>
    <xf numFmtId="176" fontId="64" fillId="34" borderId="12" xfId="0" applyNumberFormat="1" applyFont="1" applyFill="1" applyBorder="1" applyAlignment="1">
      <alignment horizontal="center"/>
    </xf>
    <xf numFmtId="180" fontId="64" fillId="34" borderId="12" xfId="0" applyNumberFormat="1" applyFont="1" applyFill="1" applyBorder="1" applyAlignment="1">
      <alignment horizontal="center"/>
    </xf>
    <xf numFmtId="176" fontId="64" fillId="34" borderId="28" xfId="0" applyNumberFormat="1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4" fillId="0" borderId="29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64" fillId="0" borderId="55" xfId="0" applyFont="1" applyFill="1" applyBorder="1" applyAlignment="1">
      <alignment horizontal="center"/>
    </xf>
    <xf numFmtId="0" fontId="64" fillId="0" borderId="35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165" fontId="64" fillId="0" borderId="44" xfId="0" applyNumberFormat="1" applyFont="1" applyFill="1" applyBorder="1" applyAlignment="1">
      <alignment horizontal="center"/>
    </xf>
    <xf numFmtId="165" fontId="64" fillId="0" borderId="29" xfId="0" applyNumberFormat="1" applyFont="1" applyFill="1" applyBorder="1" applyAlignment="1">
      <alignment horizontal="center"/>
    </xf>
    <xf numFmtId="165" fontId="64" fillId="0" borderId="49" xfId="0" applyNumberFormat="1" applyFont="1" applyFill="1" applyBorder="1" applyAlignment="1">
      <alignment horizontal="center"/>
    </xf>
    <xf numFmtId="9" fontId="0" fillId="0" borderId="12" xfId="0" applyNumberFormat="1" applyBorder="1" applyAlignment="1">
      <alignment horizontal="center" wrapText="1"/>
    </xf>
    <xf numFmtId="0" fontId="3" fillId="37" borderId="10" xfId="0" applyFont="1" applyFill="1" applyBorder="1" applyAlignment="1">
      <alignment horizontal="left" wrapText="1"/>
    </xf>
    <xf numFmtId="176" fontId="1" fillId="34" borderId="54" xfId="0" applyNumberFormat="1" applyFont="1" applyFill="1" applyBorder="1" applyAlignment="1">
      <alignment horizontal="center"/>
    </xf>
    <xf numFmtId="180" fontId="1" fillId="34" borderId="54" xfId="0" applyNumberFormat="1" applyFont="1" applyFill="1" applyBorder="1" applyAlignment="1">
      <alignment horizontal="center"/>
    </xf>
    <xf numFmtId="176" fontId="1" fillId="34" borderId="3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65" fontId="1" fillId="0" borderId="46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/>
    </xf>
    <xf numFmtId="165" fontId="1" fillId="0" borderId="51" xfId="0" applyNumberFormat="1" applyFont="1" applyFill="1" applyBorder="1" applyAlignment="1">
      <alignment horizontal="center"/>
    </xf>
    <xf numFmtId="0" fontId="0" fillId="0" borderId="82" xfId="0" applyBorder="1" applyAlignment="1">
      <alignment wrapText="1"/>
    </xf>
    <xf numFmtId="0" fontId="22" fillId="0" borderId="37" xfId="0" applyFont="1" applyBorder="1" applyAlignment="1">
      <alignment horizontal="center"/>
    </xf>
    <xf numFmtId="9" fontId="0" fillId="0" borderId="54" xfId="0" applyNumberFormat="1" applyBorder="1" applyAlignment="1">
      <alignment horizontal="center" wrapText="1"/>
    </xf>
    <xf numFmtId="0" fontId="65" fillId="41" borderId="75" xfId="0" applyFont="1" applyFill="1" applyBorder="1" applyAlignment="1">
      <alignment horizontal="left" wrapText="1"/>
    </xf>
    <xf numFmtId="0" fontId="64" fillId="41" borderId="75" xfId="0" applyFont="1" applyFill="1" applyBorder="1" applyAlignment="1">
      <alignment horizontal="center" wrapText="1"/>
    </xf>
    <xf numFmtId="176" fontId="64" fillId="41" borderId="75" xfId="0" applyNumberFormat="1" applyFont="1" applyFill="1" applyBorder="1" applyAlignment="1">
      <alignment horizontal="center"/>
    </xf>
    <xf numFmtId="180" fontId="64" fillId="41" borderId="75" xfId="0" applyNumberFormat="1" applyFont="1" applyFill="1" applyBorder="1" applyAlignment="1">
      <alignment horizontal="center"/>
    </xf>
    <xf numFmtId="176" fontId="64" fillId="41" borderId="78" xfId="0" applyNumberFormat="1" applyFont="1" applyFill="1" applyBorder="1" applyAlignment="1">
      <alignment horizontal="center"/>
    </xf>
    <xf numFmtId="0" fontId="64" fillId="41" borderId="78" xfId="0" applyFont="1" applyFill="1" applyBorder="1" applyAlignment="1">
      <alignment horizontal="center"/>
    </xf>
    <xf numFmtId="0" fontId="64" fillId="41" borderId="72" xfId="0" applyFont="1" applyFill="1" applyBorder="1" applyAlignment="1">
      <alignment horizontal="center"/>
    </xf>
    <xf numFmtId="0" fontId="64" fillId="41" borderId="73" xfId="0" applyFont="1" applyFill="1" applyBorder="1" applyAlignment="1">
      <alignment horizontal="center"/>
    </xf>
    <xf numFmtId="0" fontId="64" fillId="41" borderId="97" xfId="0" applyFont="1" applyFill="1" applyBorder="1" applyAlignment="1">
      <alignment horizontal="center"/>
    </xf>
    <xf numFmtId="0" fontId="64" fillId="41" borderId="74" xfId="0" applyFont="1" applyFill="1" applyBorder="1" applyAlignment="1">
      <alignment horizontal="center"/>
    </xf>
    <xf numFmtId="0" fontId="64" fillId="41" borderId="76" xfId="0" applyFont="1" applyFill="1" applyBorder="1" applyAlignment="1">
      <alignment horizontal="center"/>
    </xf>
    <xf numFmtId="165" fontId="64" fillId="41" borderId="98" xfId="0" applyNumberFormat="1" applyFont="1" applyFill="1" applyBorder="1" applyAlignment="1">
      <alignment horizontal="center"/>
    </xf>
    <xf numFmtId="165" fontId="64" fillId="41" borderId="72" xfId="0" applyNumberFormat="1" applyFont="1" applyFill="1" applyBorder="1" applyAlignment="1">
      <alignment horizontal="center"/>
    </xf>
    <xf numFmtId="165" fontId="64" fillId="41" borderId="80" xfId="0" applyNumberFormat="1" applyFont="1" applyFill="1" applyBorder="1" applyAlignment="1">
      <alignment horizontal="center"/>
    </xf>
    <xf numFmtId="165" fontId="64" fillId="41" borderId="23" xfId="0" applyNumberFormat="1" applyFont="1" applyFill="1" applyBorder="1" applyAlignment="1">
      <alignment horizontal="center"/>
    </xf>
    <xf numFmtId="0" fontId="63" fillId="41" borderId="99" xfId="0" applyFont="1" applyFill="1" applyBorder="1" applyAlignment="1">
      <alignment wrapText="1"/>
    </xf>
    <xf numFmtId="0" fontId="63" fillId="41" borderId="74" xfId="0" applyFont="1" applyFill="1" applyBorder="1" applyAlignment="1">
      <alignment horizontal="center"/>
    </xf>
    <xf numFmtId="9" fontId="63" fillId="41" borderId="75" xfId="0" applyNumberFormat="1" applyFont="1" applyFill="1" applyBorder="1" applyAlignment="1">
      <alignment horizontal="center" wrapText="1"/>
    </xf>
    <xf numFmtId="165" fontId="2" fillId="35" borderId="29" xfId="0" applyNumberFormat="1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/>
    </xf>
    <xf numFmtId="180" fontId="0" fillId="0" borderId="0" xfId="0" applyNumberFormat="1" applyFill="1" applyBorder="1" applyAlignment="1">
      <alignment horizontal="center" vertical="top"/>
    </xf>
    <xf numFmtId="165" fontId="1" fillId="42" borderId="2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38100</xdr:rowOff>
    </xdr:from>
    <xdr:to>
      <xdr:col>17</xdr:col>
      <xdr:colOff>333375</xdr:colOff>
      <xdr:row>35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1352550" y="685800"/>
          <a:ext cx="9344025" cy="5076825"/>
          <a:chOff x="112" y="960"/>
          <a:chExt cx="7824" cy="416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12" y="960"/>
            <a:ext cx="7824" cy="4163"/>
            <a:chOff x="112" y="960"/>
            <a:chExt cx="7824" cy="4163"/>
          </a:xfrm>
          <a:solidFill>
            <a:srgbClr val="FFFFFF"/>
          </a:solidFill>
        </xdr:grpSpPr>
        <xdr:pic>
          <xdr:nvPicPr>
            <xdr:cNvPr id="3" name="Picture 3" descr="double-spline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08" y="960"/>
              <a:ext cx="3312" cy="308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4" descr="double-spline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76" y="1008"/>
              <a:ext cx="3360" cy="311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6643" y="4467"/>
              <a:ext cx="956" cy="656"/>
            </a:xfrm>
            <a:prstGeom prst="rect">
              <a:avLst/>
            </a:prstGeom>
            <a:noFill/>
            <a:ln w="15875" cmpd="sng">
              <a:noFill/>
            </a:ln>
          </xdr:spPr>
          <xdr:txBody>
            <a:bodyPr vertOverflow="clip" wrap="square" lIns="69421" tIns="34710" rIns="69421" bIns="3471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Umbrella Lid Interface
</a:t>
              </a:r>
            </a:p>
          </xdr:txBody>
        </xdr:sp>
        <xdr:sp>
          <xdr:nvSpPr>
            <xdr:cNvPr id="6" name="Text Box 6"/>
            <xdr:cNvSpPr txBox="1">
              <a:spLocks noChangeArrowheads="1"/>
            </xdr:cNvSpPr>
          </xdr:nvSpPr>
          <xdr:spPr>
            <a:xfrm>
              <a:off x="3087" y="3647"/>
              <a:ext cx="1827" cy="664"/>
            </a:xfrm>
            <a:prstGeom prst="rect">
              <a:avLst/>
            </a:prstGeom>
            <a:noFill/>
            <a:ln w="15875" cmpd="sng">
              <a:noFill/>
            </a:ln>
          </xdr:spPr>
          <xdr:txBody>
            <a:bodyPr vertOverflow="clip" wrap="square" lIns="69421" tIns="34710" rIns="69421" bIns="3471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G-10/Kapton flash shield between lead areas
</a:t>
              </a:r>
            </a:p>
          </xdr:txBody>
        </xdr:sp>
        <xdr:sp>
          <xdr:nvSpPr>
            <xdr:cNvPr id="7" name="Text Box 7"/>
            <xdr:cNvSpPr txBox="1">
              <a:spLocks noChangeArrowheads="1"/>
            </xdr:cNvSpPr>
          </xdr:nvSpPr>
          <xdr:spPr>
            <a:xfrm>
              <a:off x="112" y="4123"/>
              <a:ext cx="1244" cy="422"/>
            </a:xfrm>
            <a:prstGeom prst="rect">
              <a:avLst/>
            </a:prstGeom>
            <a:noFill/>
            <a:ln w="15875" cmpd="sng">
              <a:noFill/>
            </a:ln>
          </xdr:spPr>
          <xdr:txBody>
            <a:bodyPr vertOverflow="clip" wrap="square" lIns="69421" tIns="34710" rIns="69421" bIns="3471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Lead extensions [Upper only]
</a:t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 flipV="1">
              <a:off x="2463" y="3216"/>
              <a:ext cx="647" cy="576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 flipV="1">
              <a:off x="6015" y="2592"/>
              <a:ext cx="649" cy="2016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V="1">
              <a:off x="4816" y="3024"/>
              <a:ext cx="383" cy="72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V="1">
              <a:off x="1264" y="3072"/>
              <a:ext cx="816" cy="120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Line 12"/>
          <xdr:cNvSpPr>
            <a:spLocks/>
          </xdr:cNvSpPr>
        </xdr:nvSpPr>
        <xdr:spPr>
          <a:xfrm flipH="1">
            <a:off x="2367" y="1151"/>
            <a:ext cx="769" cy="9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863" y="1248"/>
            <a:ext cx="960" cy="9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136" y="1007"/>
            <a:ext cx="1923" cy="664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69421" tIns="34710" rIns="69421" bIns="3471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Quick Disconnect cooling tube connections w/ drip containment
</a:t>
            </a:r>
          </a:p>
        </xdr:txBody>
      </xdr:sp>
    </xdr:grpSp>
    <xdr:clientData/>
  </xdr:twoCellAnchor>
  <xdr:twoCellAnchor>
    <xdr:from>
      <xdr:col>3</xdr:col>
      <xdr:colOff>152400</xdr:colOff>
      <xdr:row>34</xdr:row>
      <xdr:rowOff>76200</xdr:rowOff>
    </xdr:from>
    <xdr:to>
      <xdr:col>9</xdr:col>
      <xdr:colOff>466725</xdr:colOff>
      <xdr:row>61</xdr:row>
      <xdr:rowOff>123825</xdr:rowOff>
    </xdr:to>
    <xdr:grpSp>
      <xdr:nvGrpSpPr>
        <xdr:cNvPr id="15" name="Group 17"/>
        <xdr:cNvGrpSpPr>
          <a:grpSpLocks/>
        </xdr:cNvGrpSpPr>
      </xdr:nvGrpSpPr>
      <xdr:grpSpPr>
        <a:xfrm>
          <a:off x="1981200" y="5581650"/>
          <a:ext cx="3971925" cy="4419600"/>
          <a:chOff x="208" y="586"/>
          <a:chExt cx="417" cy="464"/>
        </a:xfrm>
        <a:solidFill>
          <a:srgbClr val="FFFFFF"/>
        </a:solidFill>
      </xdr:grpSpPr>
      <xdr:pic>
        <xdr:nvPicPr>
          <xdr:cNvPr id="16" name="Picture 15"/>
          <xdr:cNvPicPr preferRelativeResize="1">
            <a:picLocks noChangeAspect="1"/>
          </xdr:cNvPicPr>
        </xdr:nvPicPr>
        <xdr:blipFill>
          <a:blip r:embed="rId3"/>
          <a:srcRect l="44642" r="3280" b="13967"/>
          <a:stretch>
            <a:fillRect/>
          </a:stretch>
        </xdr:blipFill>
        <xdr:spPr>
          <a:xfrm>
            <a:off x="208" y="586"/>
            <a:ext cx="399" cy="4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Text Box 16"/>
          <xdr:cNvSpPr txBox="1">
            <a:spLocks noChangeArrowheads="1"/>
          </xdr:cNvSpPr>
        </xdr:nvSpPr>
        <xdr:spPr>
          <a:xfrm>
            <a:off x="215" y="988"/>
            <a:ext cx="410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8730" tIns="49365" rIns="98730" bIns="49365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333399"/>
                </a:solidFill>
              </a:rPr>
              <a:t>Upgraded TF Bundle   15.7 inch diameter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0.421875" style="129" customWidth="1"/>
    <col min="2" max="2" width="62.7109375" style="111" customWidth="1"/>
    <col min="3" max="16384" width="9.140625" style="111" customWidth="1"/>
  </cols>
  <sheetData>
    <row r="1" spans="1:2" ht="20.25">
      <c r="A1" s="109" t="s">
        <v>94</v>
      </c>
      <c r="B1" s="110"/>
    </row>
    <row r="2" spans="1:2" ht="20.25">
      <c r="A2" s="112"/>
      <c r="B2" s="113"/>
    </row>
    <row r="3" spans="1:5" s="117" customFormat="1" ht="18.75" customHeight="1">
      <c r="A3" s="114" t="s">
        <v>95</v>
      </c>
      <c r="B3" s="212">
        <v>9417</v>
      </c>
      <c r="C3" s="116"/>
      <c r="E3" s="116"/>
    </row>
    <row r="4" spans="1:5" s="117" customFormat="1" ht="18">
      <c r="A4" s="114" t="s">
        <v>96</v>
      </c>
      <c r="B4" s="212">
        <v>1304</v>
      </c>
      <c r="C4" s="116"/>
      <c r="E4" s="116"/>
    </row>
    <row r="5" spans="1:5" s="117" customFormat="1" ht="18">
      <c r="A5" s="114" t="s">
        <v>97</v>
      </c>
      <c r="B5" s="115" t="s">
        <v>179</v>
      </c>
      <c r="C5" s="116"/>
      <c r="E5" s="116"/>
    </row>
    <row r="6" spans="1:5" s="117" customFormat="1" ht="18">
      <c r="A6" s="114" t="s">
        <v>98</v>
      </c>
      <c r="B6" s="115" t="s">
        <v>180</v>
      </c>
      <c r="C6" s="116"/>
      <c r="E6" s="116"/>
    </row>
    <row r="7" spans="1:5" s="117" customFormat="1" ht="15.75">
      <c r="A7" s="118" t="s">
        <v>252</v>
      </c>
      <c r="B7" s="115"/>
      <c r="C7" s="116"/>
      <c r="E7" s="116"/>
    </row>
    <row r="8" spans="1:2" ht="12.75">
      <c r="A8" s="112"/>
      <c r="B8" s="119"/>
    </row>
    <row r="9" spans="1:2" ht="12.75">
      <c r="A9" s="112" t="s">
        <v>99</v>
      </c>
      <c r="B9" s="119"/>
    </row>
    <row r="10" spans="1:6" ht="131.25" customHeight="1">
      <c r="A10" s="112"/>
      <c r="B10" s="120" t="s">
        <v>187</v>
      </c>
      <c r="C10" s="121"/>
      <c r="D10" s="122"/>
      <c r="E10" s="121"/>
      <c r="F10" s="121"/>
    </row>
    <row r="11" spans="1:2" ht="12.75">
      <c r="A11" s="112"/>
      <c r="B11" s="119"/>
    </row>
    <row r="12" spans="1:2" ht="12.75">
      <c r="A12" s="112" t="s">
        <v>100</v>
      </c>
      <c r="B12" s="119"/>
    </row>
    <row r="13" spans="1:2" ht="12.75">
      <c r="A13" s="112"/>
      <c r="B13" s="123" t="s">
        <v>181</v>
      </c>
    </row>
    <row r="14" spans="1:2" ht="12.75">
      <c r="A14" s="112"/>
      <c r="B14" s="119"/>
    </row>
    <row r="15" spans="1:2" ht="12.75">
      <c r="A15" s="112"/>
      <c r="B15" s="119"/>
    </row>
    <row r="16" spans="1:2" ht="12.75">
      <c r="A16" s="112"/>
      <c r="B16" s="119"/>
    </row>
    <row r="17" spans="1:2" ht="12.75">
      <c r="A17" s="112"/>
      <c r="B17" s="119"/>
    </row>
    <row r="18" spans="1:2" ht="12.75">
      <c r="A18" s="112"/>
      <c r="B18" s="119"/>
    </row>
    <row r="19" spans="1:2" ht="12.75">
      <c r="A19" s="112" t="s">
        <v>101</v>
      </c>
      <c r="B19" s="119"/>
    </row>
    <row r="20" spans="1:2" ht="12.75">
      <c r="A20" s="112"/>
      <c r="B20" s="124" t="s">
        <v>102</v>
      </c>
    </row>
    <row r="21" spans="1:2" ht="12.75">
      <c r="A21" s="112"/>
      <c r="B21" s="124" t="s">
        <v>103</v>
      </c>
    </row>
    <row r="22" spans="1:2" ht="12.75">
      <c r="A22" s="112"/>
      <c r="B22" s="125"/>
    </row>
    <row r="23" spans="1:2" ht="12.75">
      <c r="A23" s="112"/>
      <c r="B23" s="125"/>
    </row>
    <row r="24" spans="1:2" ht="12.75">
      <c r="A24" s="112"/>
      <c r="B24" s="124" t="s">
        <v>102</v>
      </c>
    </row>
    <row r="25" spans="1:2" ht="12.75">
      <c r="A25" s="112"/>
      <c r="B25" s="124" t="s">
        <v>104</v>
      </c>
    </row>
    <row r="26" spans="1:2" ht="12.75">
      <c r="A26" s="112"/>
      <c r="B26" s="125"/>
    </row>
    <row r="27" spans="1:2" ht="12.75">
      <c r="A27" s="112"/>
      <c r="B27" s="125"/>
    </row>
    <row r="28" spans="1:5" ht="12.75">
      <c r="A28" s="112"/>
      <c r="B28" s="124" t="s">
        <v>105</v>
      </c>
      <c r="E28" s="126" t="s">
        <v>106</v>
      </c>
    </row>
    <row r="29" spans="1:2" ht="12.75">
      <c r="A29" s="112"/>
      <c r="B29" s="124" t="s">
        <v>107</v>
      </c>
    </row>
    <row r="30" spans="1:2" ht="13.5" thickBot="1">
      <c r="A30" s="127"/>
      <c r="B30" s="128"/>
    </row>
    <row r="31" ht="12.75">
      <c r="B31" s="130"/>
    </row>
    <row r="32" ht="12.75">
      <c r="B32" s="130"/>
    </row>
    <row r="33" ht="12.75">
      <c r="B33" s="130"/>
    </row>
    <row r="34" ht="12.75">
      <c r="B34" s="130"/>
    </row>
    <row r="35" ht="12.75">
      <c r="B35" s="130"/>
    </row>
    <row r="36" ht="12.75">
      <c r="B36" s="130"/>
    </row>
    <row r="37" ht="12.75">
      <c r="B37" s="130"/>
    </row>
    <row r="38" ht="12.75">
      <c r="B38" s="130"/>
    </row>
  </sheetData>
  <sheetProtection/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8"/>
  <sheetViews>
    <sheetView showZeros="0" tabSelected="1" zoomScalePageLayoutView="0" workbookViewId="0" topLeftCell="A19">
      <selection activeCell="AR48" sqref="AR48"/>
    </sheetView>
  </sheetViews>
  <sheetFormatPr defaultColWidth="9.140625" defaultRowHeight="12.75"/>
  <cols>
    <col min="1" max="1" width="6.421875" style="85" bestFit="1" customWidth="1"/>
    <col min="2" max="2" width="7.57421875" style="85" bestFit="1" customWidth="1"/>
    <col min="3" max="3" width="5.140625" style="85" bestFit="1" customWidth="1"/>
    <col min="4" max="4" width="51.140625" style="99" customWidth="1"/>
    <col min="5" max="5" width="11.7109375" style="1" customWidth="1"/>
    <col min="6" max="7" width="0" style="75" hidden="1" customWidth="1"/>
    <col min="8" max="8" width="7.57421875" style="92" bestFit="1" customWidth="1"/>
    <col min="9" max="9" width="9.140625" style="75" customWidth="1"/>
    <col min="10" max="10" width="7.57421875" style="2" bestFit="1" customWidth="1"/>
    <col min="11" max="11" width="6.140625" style="2" bestFit="1" customWidth="1"/>
    <col min="12" max="12" width="6.57421875" style="2" bestFit="1" customWidth="1"/>
    <col min="13" max="13" width="11.00390625" style="2" hidden="1" customWidth="1"/>
    <col min="14" max="19" width="0" style="2" hidden="1" customWidth="1"/>
    <col min="20" max="20" width="11.421875" style="2" hidden="1" customWidth="1"/>
    <col min="21" max="21" width="6.7109375" style="2" bestFit="1" customWidth="1"/>
    <col min="22" max="22" width="6.57421875" style="2" hidden="1" customWidth="1"/>
    <col min="23" max="23" width="8.28125" style="2" bestFit="1" customWidth="1"/>
    <col min="24" max="24" width="0" style="2" hidden="1" customWidth="1"/>
    <col min="25" max="25" width="5.8515625" style="2" bestFit="1" customWidth="1"/>
    <col min="26" max="26" width="12.421875" style="2" hidden="1" customWidth="1"/>
    <col min="27" max="29" width="0" style="2" hidden="1" customWidth="1"/>
    <col min="30" max="30" width="9.140625" style="2" customWidth="1"/>
    <col min="31" max="31" width="9.00390625" style="2" customWidth="1"/>
    <col min="32" max="34" width="0" style="2" hidden="1" customWidth="1"/>
    <col min="35" max="35" width="11.8515625" style="2" hidden="1" customWidth="1"/>
    <col min="36" max="36" width="10.28125" style="2" hidden="1" customWidth="1"/>
    <col min="37" max="38" width="0" style="2" hidden="1" customWidth="1"/>
    <col min="39" max="39" width="11.57421875" style="2" hidden="1" customWidth="1"/>
    <col min="40" max="41" width="0" style="2" hidden="1" customWidth="1"/>
    <col min="42" max="42" width="5.7109375" style="29" bestFit="1" customWidth="1"/>
    <col min="43" max="43" width="7.00390625" style="29" bestFit="1" customWidth="1"/>
    <col min="44" max="44" width="5.8515625" style="29" bestFit="1" customWidth="1"/>
    <col min="45" max="45" width="6.28125" style="29" bestFit="1" customWidth="1"/>
    <col min="46" max="46" width="8.140625" style="30" bestFit="1" customWidth="1"/>
    <col min="48" max="48" width="9.140625" style="227" customWidth="1"/>
    <col min="49" max="49" width="10.57421875" style="321" customWidth="1"/>
  </cols>
  <sheetData>
    <row r="1" spans="1:49" s="1" customFormat="1" ht="24" customHeight="1">
      <c r="A1" s="100" t="s">
        <v>79</v>
      </c>
      <c r="B1" s="100" t="s">
        <v>81</v>
      </c>
      <c r="C1" s="100"/>
      <c r="D1" s="93" t="s">
        <v>0</v>
      </c>
      <c r="E1" s="11" t="s">
        <v>2</v>
      </c>
      <c r="F1" s="69" t="s">
        <v>3</v>
      </c>
      <c r="G1" s="69" t="s">
        <v>4</v>
      </c>
      <c r="H1" s="86" t="s">
        <v>5</v>
      </c>
      <c r="I1" s="247" t="s">
        <v>3</v>
      </c>
      <c r="J1" s="12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4" t="s">
        <v>11</v>
      </c>
      <c r="P1" s="14" t="s">
        <v>92</v>
      </c>
      <c r="Q1" s="14" t="s">
        <v>37</v>
      </c>
      <c r="R1" s="58" t="s">
        <v>37</v>
      </c>
      <c r="S1" s="39" t="s">
        <v>45</v>
      </c>
      <c r="T1" s="13" t="s">
        <v>46</v>
      </c>
      <c r="U1" s="13" t="s">
        <v>47</v>
      </c>
      <c r="V1" s="15" t="s">
        <v>62</v>
      </c>
      <c r="W1" s="58" t="s">
        <v>83</v>
      </c>
      <c r="X1" s="100" t="s">
        <v>91</v>
      </c>
      <c r="Y1" s="39" t="s">
        <v>53</v>
      </c>
      <c r="Z1" s="13" t="s">
        <v>54</v>
      </c>
      <c r="AA1" s="13" t="s">
        <v>55</v>
      </c>
      <c r="AB1" s="13" t="s">
        <v>56</v>
      </c>
      <c r="AC1" s="14" t="s">
        <v>57</v>
      </c>
      <c r="AD1" s="15" t="s">
        <v>233</v>
      </c>
      <c r="AE1" s="39" t="s">
        <v>215</v>
      </c>
      <c r="AF1" s="13" t="s">
        <v>59</v>
      </c>
      <c r="AG1" s="13" t="s">
        <v>60</v>
      </c>
      <c r="AH1" s="12" t="s">
        <v>12</v>
      </c>
      <c r="AI1" s="13" t="s">
        <v>13</v>
      </c>
      <c r="AJ1" s="13" t="s">
        <v>14</v>
      </c>
      <c r="AK1" s="12" t="s">
        <v>15</v>
      </c>
      <c r="AL1" s="13" t="s">
        <v>16</v>
      </c>
      <c r="AM1" s="13" t="s">
        <v>17</v>
      </c>
      <c r="AN1" s="13" t="s">
        <v>18</v>
      </c>
      <c r="AO1" s="15" t="s">
        <v>19</v>
      </c>
      <c r="AP1" s="43" t="s">
        <v>20</v>
      </c>
      <c r="AQ1" s="48" t="s">
        <v>21</v>
      </c>
      <c r="AR1" s="48" t="s">
        <v>22</v>
      </c>
      <c r="AS1" s="49" t="s">
        <v>23</v>
      </c>
      <c r="AT1" s="16" t="s">
        <v>24</v>
      </c>
      <c r="AU1" s="379" t="s">
        <v>182</v>
      </c>
      <c r="AV1" s="277" t="s">
        <v>183</v>
      </c>
      <c r="AW1" s="316" t="s">
        <v>238</v>
      </c>
    </row>
    <row r="2" spans="1:49" s="1" customFormat="1" ht="12.75" customHeight="1">
      <c r="A2" s="101" t="s">
        <v>80</v>
      </c>
      <c r="B2" s="101" t="s">
        <v>82</v>
      </c>
      <c r="C2" s="101" t="s">
        <v>78</v>
      </c>
      <c r="D2" s="94"/>
      <c r="E2" s="9"/>
      <c r="F2" s="70"/>
      <c r="G2" s="70"/>
      <c r="H2" s="87"/>
      <c r="I2" s="248" t="s">
        <v>26</v>
      </c>
      <c r="J2" s="18" t="s">
        <v>25</v>
      </c>
      <c r="K2" s="19" t="s">
        <v>25</v>
      </c>
      <c r="L2" s="18" t="s">
        <v>25</v>
      </c>
      <c r="M2" s="20" t="s">
        <v>25</v>
      </c>
      <c r="N2" s="18" t="s">
        <v>25</v>
      </c>
      <c r="O2" s="19" t="s">
        <v>25</v>
      </c>
      <c r="P2" s="19" t="s">
        <v>25</v>
      </c>
      <c r="Q2" s="19" t="s">
        <v>25</v>
      </c>
      <c r="R2" s="59" t="s">
        <v>25</v>
      </c>
      <c r="S2" s="32" t="s">
        <v>25</v>
      </c>
      <c r="T2" s="18" t="s">
        <v>25</v>
      </c>
      <c r="U2" s="18" t="s">
        <v>25</v>
      </c>
      <c r="V2" s="20" t="s">
        <v>25</v>
      </c>
      <c r="W2" s="59" t="s">
        <v>25</v>
      </c>
      <c r="X2" s="101" t="s">
        <v>25</v>
      </c>
      <c r="Y2" s="32" t="s">
        <v>25</v>
      </c>
      <c r="Z2" s="18" t="s">
        <v>25</v>
      </c>
      <c r="AA2" s="18" t="s">
        <v>25</v>
      </c>
      <c r="AB2" s="18" t="s">
        <v>25</v>
      </c>
      <c r="AC2" s="19" t="s">
        <v>25</v>
      </c>
      <c r="AD2" s="20" t="s">
        <v>25</v>
      </c>
      <c r="AE2" s="32" t="s">
        <v>25</v>
      </c>
      <c r="AF2" s="18" t="s">
        <v>25</v>
      </c>
      <c r="AG2" s="18" t="s">
        <v>25</v>
      </c>
      <c r="AH2" s="17" t="s">
        <v>25</v>
      </c>
      <c r="AI2" s="18" t="s">
        <v>25</v>
      </c>
      <c r="AJ2" s="18" t="s">
        <v>25</v>
      </c>
      <c r="AK2" s="32" t="s">
        <v>25</v>
      </c>
      <c r="AL2" s="18" t="s">
        <v>25</v>
      </c>
      <c r="AM2" s="18" t="s">
        <v>25</v>
      </c>
      <c r="AN2" s="18" t="s">
        <v>25</v>
      </c>
      <c r="AO2" s="18" t="s">
        <v>25</v>
      </c>
      <c r="AP2" s="44"/>
      <c r="AQ2" s="50"/>
      <c r="AR2" s="50"/>
      <c r="AS2" s="51"/>
      <c r="AT2" s="21" t="s">
        <v>20</v>
      </c>
      <c r="AU2" s="380"/>
      <c r="AV2" s="278"/>
      <c r="AW2" s="317" t="s">
        <v>239</v>
      </c>
    </row>
    <row r="3" spans="1:49" s="1" customFormat="1" ht="12.75" customHeight="1" thickBot="1">
      <c r="A3" s="102"/>
      <c r="B3" s="102"/>
      <c r="C3" s="102"/>
      <c r="D3" s="289"/>
      <c r="E3" s="290"/>
      <c r="F3" s="291" t="s">
        <v>26</v>
      </c>
      <c r="G3" s="291" t="s">
        <v>26</v>
      </c>
      <c r="H3" s="292" t="s">
        <v>64</v>
      </c>
      <c r="I3" s="293"/>
      <c r="J3" s="294" t="s">
        <v>27</v>
      </c>
      <c r="K3" s="295" t="s">
        <v>38</v>
      </c>
      <c r="L3" s="295" t="s">
        <v>85</v>
      </c>
      <c r="M3" s="295" t="s">
        <v>88</v>
      </c>
      <c r="N3" s="295" t="s">
        <v>84</v>
      </c>
      <c r="O3" s="296" t="s">
        <v>43</v>
      </c>
      <c r="P3" s="296" t="s">
        <v>93</v>
      </c>
      <c r="Q3" s="296" t="s">
        <v>77</v>
      </c>
      <c r="R3" s="297" t="s">
        <v>90</v>
      </c>
      <c r="S3" s="298" t="s">
        <v>50</v>
      </c>
      <c r="T3" s="295" t="s">
        <v>49</v>
      </c>
      <c r="U3" s="295" t="s">
        <v>48</v>
      </c>
      <c r="V3" s="299" t="s">
        <v>61</v>
      </c>
      <c r="W3" s="297" t="s">
        <v>194</v>
      </c>
      <c r="X3" s="108"/>
      <c r="Y3" s="298" t="s">
        <v>28</v>
      </c>
      <c r="Z3" s="295" t="s">
        <v>39</v>
      </c>
      <c r="AA3" s="295" t="s">
        <v>40</v>
      </c>
      <c r="AB3" s="295" t="s">
        <v>29</v>
      </c>
      <c r="AC3" s="299" t="s">
        <v>41</v>
      </c>
      <c r="AD3" s="299" t="s">
        <v>234</v>
      </c>
      <c r="AE3" s="294"/>
      <c r="AF3" s="296" t="s">
        <v>58</v>
      </c>
      <c r="AG3" s="297" t="s">
        <v>71</v>
      </c>
      <c r="AH3" s="294" t="s">
        <v>30</v>
      </c>
      <c r="AI3" s="295" t="s">
        <v>31</v>
      </c>
      <c r="AJ3" s="296"/>
      <c r="AK3" s="298" t="s">
        <v>42</v>
      </c>
      <c r="AL3" s="295" t="s">
        <v>33</v>
      </c>
      <c r="AM3" s="295" t="s">
        <v>32</v>
      </c>
      <c r="AN3" s="295" t="s">
        <v>34</v>
      </c>
      <c r="AO3" s="299" t="s">
        <v>35</v>
      </c>
      <c r="AP3" s="300" t="s">
        <v>36</v>
      </c>
      <c r="AQ3" s="301" t="s">
        <v>44</v>
      </c>
      <c r="AR3" s="301" t="s">
        <v>44</v>
      </c>
      <c r="AS3" s="302" t="s">
        <v>44</v>
      </c>
      <c r="AT3" s="303" t="s">
        <v>44</v>
      </c>
      <c r="AU3" s="304"/>
      <c r="AV3" s="305"/>
      <c r="AW3" s="317"/>
    </row>
    <row r="4" spans="1:49" ht="22.5">
      <c r="A4" s="288">
        <v>9417</v>
      </c>
      <c r="B4" s="288" t="s">
        <v>76</v>
      </c>
      <c r="C4" s="288">
        <v>1304</v>
      </c>
      <c r="D4" s="95" t="s">
        <v>1</v>
      </c>
      <c r="E4" s="3" t="s">
        <v>188</v>
      </c>
      <c r="F4" s="73"/>
      <c r="G4" s="73"/>
      <c r="H4" s="90"/>
      <c r="I4" s="249"/>
      <c r="J4" s="314" t="s">
        <v>244</v>
      </c>
      <c r="K4" s="34"/>
      <c r="L4" s="34"/>
      <c r="M4" s="34"/>
      <c r="N4" s="34"/>
      <c r="O4" s="33"/>
      <c r="P4" s="34"/>
      <c r="Q4" s="77"/>
      <c r="R4" s="38"/>
      <c r="S4" s="42"/>
      <c r="T4" s="34"/>
      <c r="U4" s="77"/>
      <c r="V4" s="77"/>
      <c r="W4" s="38"/>
      <c r="X4" s="33"/>
      <c r="Y4" s="42"/>
      <c r="Z4" s="34"/>
      <c r="AA4" s="34"/>
      <c r="AB4" s="34"/>
      <c r="AC4" s="33"/>
      <c r="AD4" s="33"/>
      <c r="AE4" s="35"/>
      <c r="AF4" s="77"/>
      <c r="AG4" s="38"/>
      <c r="AH4" s="35"/>
      <c r="AI4" s="34"/>
      <c r="AJ4" s="34"/>
      <c r="AK4" s="35"/>
      <c r="AL4" s="34"/>
      <c r="AM4" s="34"/>
      <c r="AN4" s="34"/>
      <c r="AO4" s="33"/>
      <c r="AP4" s="47"/>
      <c r="AQ4" s="56"/>
      <c r="AR4" s="56"/>
      <c r="AS4" s="57"/>
      <c r="AT4" s="284"/>
      <c r="AU4" s="280"/>
      <c r="AV4" s="279"/>
      <c r="AW4" s="318"/>
    </row>
    <row r="5" spans="1:49" s="5" customFormat="1" ht="12.75">
      <c r="A5" s="105"/>
      <c r="B5" s="106"/>
      <c r="C5" s="107"/>
      <c r="D5" s="103" t="s">
        <v>201</v>
      </c>
      <c r="E5" s="9"/>
      <c r="F5" s="72"/>
      <c r="G5" s="72"/>
      <c r="H5" s="89"/>
      <c r="I5" s="250"/>
      <c r="J5" s="22"/>
      <c r="K5" s="23"/>
      <c r="L5" s="23"/>
      <c r="M5" s="23"/>
      <c r="N5" s="23"/>
      <c r="O5" s="24"/>
      <c r="P5" s="23"/>
      <c r="Q5" s="25"/>
      <c r="R5" s="37"/>
      <c r="S5" s="41"/>
      <c r="T5" s="23"/>
      <c r="U5" s="25"/>
      <c r="V5" s="25"/>
      <c r="W5" s="37"/>
      <c r="X5" s="24"/>
      <c r="Y5" s="41"/>
      <c r="Z5" s="23"/>
      <c r="AA5" s="23"/>
      <c r="AB5" s="23"/>
      <c r="AC5" s="24"/>
      <c r="AD5" s="24"/>
      <c r="AE5" s="22"/>
      <c r="AF5" s="25"/>
      <c r="AG5" s="37"/>
      <c r="AH5" s="22"/>
      <c r="AI5" s="23"/>
      <c r="AJ5" s="23"/>
      <c r="AK5" s="22"/>
      <c r="AL5" s="23"/>
      <c r="AM5" s="23"/>
      <c r="AN5" s="23"/>
      <c r="AO5" s="24"/>
      <c r="AP5" s="46"/>
      <c r="AQ5" s="54"/>
      <c r="AR5" s="54"/>
      <c r="AS5" s="55"/>
      <c r="AT5" s="285">
        <f>SUM(AP5:AS5)</f>
        <v>0</v>
      </c>
      <c r="AU5" s="281"/>
      <c r="AV5" s="230"/>
      <c r="AW5" s="319"/>
    </row>
    <row r="6" spans="1:49" s="5" customFormat="1" ht="12.75">
      <c r="A6" s="105"/>
      <c r="B6" s="106"/>
      <c r="C6" s="107"/>
      <c r="D6" s="6" t="s">
        <v>184</v>
      </c>
      <c r="E6" s="9"/>
      <c r="F6" s="72"/>
      <c r="G6" s="72"/>
      <c r="H6" s="89">
        <v>15</v>
      </c>
      <c r="I6" s="250">
        <v>40290</v>
      </c>
      <c r="J6" s="22"/>
      <c r="K6" s="23"/>
      <c r="L6" s="23"/>
      <c r="M6" s="23"/>
      <c r="N6" s="23"/>
      <c r="O6" s="24"/>
      <c r="P6" s="23"/>
      <c r="Q6" s="25"/>
      <c r="R6" s="37"/>
      <c r="S6" s="41"/>
      <c r="T6" s="23"/>
      <c r="U6" s="25"/>
      <c r="V6" s="25"/>
      <c r="W6" s="37"/>
      <c r="X6" s="24"/>
      <c r="Y6" s="41"/>
      <c r="Z6" s="23"/>
      <c r="AA6" s="23"/>
      <c r="AB6" s="23"/>
      <c r="AC6" s="24"/>
      <c r="AD6" s="24"/>
      <c r="AE6" s="22"/>
      <c r="AF6" s="25"/>
      <c r="AG6" s="37"/>
      <c r="AH6" s="22"/>
      <c r="AI6" s="23"/>
      <c r="AJ6" s="23"/>
      <c r="AK6" s="22"/>
      <c r="AL6" s="23"/>
      <c r="AM6" s="23"/>
      <c r="AN6" s="23"/>
      <c r="AO6" s="24"/>
      <c r="AP6" s="46"/>
      <c r="AQ6" s="54">
        <v>49</v>
      </c>
      <c r="AR6" s="54"/>
      <c r="AS6" s="55"/>
      <c r="AT6" s="285">
        <f>SUM(AP6:AS6)</f>
        <v>49</v>
      </c>
      <c r="AU6" s="281"/>
      <c r="AV6" s="230">
        <v>7</v>
      </c>
      <c r="AW6" s="319">
        <v>0.1</v>
      </c>
    </row>
    <row r="7" spans="1:49" s="5" customFormat="1" ht="13.5" thickBot="1">
      <c r="A7" s="105"/>
      <c r="B7" s="106"/>
      <c r="C7" s="107"/>
      <c r="D7" s="6" t="s">
        <v>235</v>
      </c>
      <c r="E7" s="9"/>
      <c r="F7" s="71"/>
      <c r="G7" s="71"/>
      <c r="H7" s="88"/>
      <c r="I7" s="251"/>
      <c r="J7" s="26"/>
      <c r="K7" s="27"/>
      <c r="L7" s="27"/>
      <c r="M7" s="27"/>
      <c r="N7" s="27"/>
      <c r="O7" s="28"/>
      <c r="P7" s="27"/>
      <c r="Q7" s="76"/>
      <c r="R7" s="36"/>
      <c r="S7" s="40"/>
      <c r="T7" s="27"/>
      <c r="U7" s="76"/>
      <c r="V7" s="76"/>
      <c r="W7" s="36"/>
      <c r="X7" s="28"/>
      <c r="Y7" s="40"/>
      <c r="Z7" s="27"/>
      <c r="AA7" s="27"/>
      <c r="AB7" s="27"/>
      <c r="AC7" s="28"/>
      <c r="AD7" s="28"/>
      <c r="AE7" s="26">
        <v>120</v>
      </c>
      <c r="AF7" s="76"/>
      <c r="AG7" s="36"/>
      <c r="AH7" s="26"/>
      <c r="AI7" s="27"/>
      <c r="AJ7" s="27"/>
      <c r="AK7" s="26"/>
      <c r="AL7" s="27"/>
      <c r="AM7" s="27"/>
      <c r="AN7" s="27"/>
      <c r="AO7" s="28"/>
      <c r="AP7" s="45"/>
      <c r="AQ7" s="52">
        <v>5</v>
      </c>
      <c r="AR7" s="52"/>
      <c r="AS7" s="53"/>
      <c r="AT7" s="286">
        <f>SUM(AP7:AS7)</f>
        <v>5</v>
      </c>
      <c r="AU7" s="282"/>
      <c r="AV7" s="276">
        <v>2</v>
      </c>
      <c r="AW7" s="344">
        <v>0.3</v>
      </c>
    </row>
    <row r="8" spans="1:49" s="330" customFormat="1" ht="13.5" thickBot="1">
      <c r="A8" s="322"/>
      <c r="B8" s="323"/>
      <c r="C8" s="324"/>
      <c r="D8" s="361" t="s">
        <v>251</v>
      </c>
      <c r="E8" s="362"/>
      <c r="F8" s="363"/>
      <c r="G8" s="363"/>
      <c r="H8" s="364"/>
      <c r="I8" s="365">
        <v>40406</v>
      </c>
      <c r="J8" s="366"/>
      <c r="K8" s="367"/>
      <c r="L8" s="367"/>
      <c r="M8" s="367"/>
      <c r="N8" s="367"/>
      <c r="O8" s="368"/>
      <c r="P8" s="367"/>
      <c r="Q8" s="369"/>
      <c r="R8" s="370"/>
      <c r="S8" s="371"/>
      <c r="T8" s="367"/>
      <c r="U8" s="369"/>
      <c r="V8" s="369"/>
      <c r="W8" s="370"/>
      <c r="X8" s="368"/>
      <c r="Y8" s="371"/>
      <c r="Z8" s="367"/>
      <c r="AA8" s="367"/>
      <c r="AB8" s="367"/>
      <c r="AC8" s="368"/>
      <c r="AD8" s="368"/>
      <c r="AE8" s="366"/>
      <c r="AF8" s="369"/>
      <c r="AG8" s="370"/>
      <c r="AH8" s="366"/>
      <c r="AI8" s="367"/>
      <c r="AJ8" s="367"/>
      <c r="AK8" s="366"/>
      <c r="AL8" s="367"/>
      <c r="AM8" s="367"/>
      <c r="AN8" s="367"/>
      <c r="AO8" s="368"/>
      <c r="AP8" s="372"/>
      <c r="AQ8" s="373">
        <v>15</v>
      </c>
      <c r="AR8" s="373"/>
      <c r="AS8" s="374"/>
      <c r="AT8" s="375">
        <f>SUM(AP8:AS8)</f>
        <v>15</v>
      </c>
      <c r="AU8" s="376"/>
      <c r="AV8" s="377">
        <v>4</v>
      </c>
      <c r="AW8" s="378">
        <v>0.2</v>
      </c>
    </row>
    <row r="9" spans="1:49" s="5" customFormat="1" ht="12.75">
      <c r="A9" s="105"/>
      <c r="B9" s="106"/>
      <c r="C9" s="107"/>
      <c r="D9" s="345" t="s">
        <v>247</v>
      </c>
      <c r="E9" s="9"/>
      <c r="F9" s="346"/>
      <c r="G9" s="346"/>
      <c r="H9" s="347"/>
      <c r="I9" s="348"/>
      <c r="J9" s="349"/>
      <c r="K9" s="350"/>
      <c r="L9" s="350"/>
      <c r="M9" s="350"/>
      <c r="N9" s="350"/>
      <c r="O9" s="351"/>
      <c r="P9" s="350"/>
      <c r="Q9" s="352"/>
      <c r="R9" s="353"/>
      <c r="S9" s="354"/>
      <c r="T9" s="350"/>
      <c r="U9" s="352"/>
      <c r="V9" s="352"/>
      <c r="W9" s="353"/>
      <c r="X9" s="351"/>
      <c r="Y9" s="354"/>
      <c r="Z9" s="350"/>
      <c r="AA9" s="350"/>
      <c r="AB9" s="350"/>
      <c r="AC9" s="351"/>
      <c r="AD9" s="351"/>
      <c r="AE9" s="349"/>
      <c r="AF9" s="352"/>
      <c r="AG9" s="353"/>
      <c r="AH9" s="349"/>
      <c r="AI9" s="350"/>
      <c r="AJ9" s="350"/>
      <c r="AK9" s="349"/>
      <c r="AL9" s="350"/>
      <c r="AM9" s="350"/>
      <c r="AN9" s="350"/>
      <c r="AO9" s="351"/>
      <c r="AP9" s="355"/>
      <c r="AQ9" s="356"/>
      <c r="AR9" s="356"/>
      <c r="AS9" s="357"/>
      <c r="AT9" s="285"/>
      <c r="AU9" s="358"/>
      <c r="AV9" s="359"/>
      <c r="AW9" s="360"/>
    </row>
    <row r="10" spans="1:49" s="5" customFormat="1" ht="12.75">
      <c r="A10" s="105"/>
      <c r="B10" s="106"/>
      <c r="C10" s="107"/>
      <c r="D10" s="103" t="s">
        <v>72</v>
      </c>
      <c r="E10" s="9"/>
      <c r="F10" s="72">
        <v>40330</v>
      </c>
      <c r="G10" s="72">
        <v>40483</v>
      </c>
      <c r="H10" s="89"/>
      <c r="I10" s="250"/>
      <c r="J10" s="22"/>
      <c r="K10" s="23"/>
      <c r="L10" s="23"/>
      <c r="M10" s="23"/>
      <c r="N10" s="23"/>
      <c r="O10" s="24"/>
      <c r="P10" s="23"/>
      <c r="Q10" s="25"/>
      <c r="R10" s="37"/>
      <c r="S10" s="41"/>
      <c r="T10" s="23"/>
      <c r="U10" s="25"/>
      <c r="V10" s="25"/>
      <c r="W10" s="37"/>
      <c r="X10" s="24"/>
      <c r="Y10" s="41"/>
      <c r="Z10" s="23"/>
      <c r="AA10" s="23"/>
      <c r="AB10" s="23"/>
      <c r="AC10" s="24"/>
      <c r="AD10" s="24"/>
      <c r="AE10" s="22"/>
      <c r="AF10" s="25"/>
      <c r="AG10" s="37"/>
      <c r="AH10" s="22"/>
      <c r="AI10" s="23"/>
      <c r="AJ10" s="23"/>
      <c r="AK10" s="22"/>
      <c r="AL10" s="23"/>
      <c r="AM10" s="23"/>
      <c r="AN10" s="23"/>
      <c r="AO10" s="24"/>
      <c r="AP10" s="46"/>
      <c r="AQ10" s="54"/>
      <c r="AR10" s="54"/>
      <c r="AS10" s="55"/>
      <c r="AT10" s="285">
        <f aca="true" t="shared" si="0" ref="AT10:AT24">SUM(AP10:AS10)</f>
        <v>0</v>
      </c>
      <c r="AU10" s="281"/>
      <c r="AV10" s="230"/>
      <c r="AW10" s="319"/>
    </row>
    <row r="11" spans="1:49" s="5" customFormat="1" ht="12.75">
      <c r="A11" s="105"/>
      <c r="B11" s="106"/>
      <c r="C11" s="107"/>
      <c r="D11" s="104" t="s">
        <v>191</v>
      </c>
      <c r="E11" s="9"/>
      <c r="F11" s="72">
        <v>40330</v>
      </c>
      <c r="G11" s="72">
        <v>40483</v>
      </c>
      <c r="H11" s="89"/>
      <c r="I11" s="251">
        <v>40353</v>
      </c>
      <c r="J11" s="22"/>
      <c r="K11" s="23"/>
      <c r="L11" s="23">
        <v>60</v>
      </c>
      <c r="M11" s="23"/>
      <c r="N11" s="23"/>
      <c r="O11" s="24"/>
      <c r="P11" s="23"/>
      <c r="Q11" s="25"/>
      <c r="R11" s="37"/>
      <c r="S11" s="41"/>
      <c r="T11" s="23"/>
      <c r="U11" s="25"/>
      <c r="V11" s="25"/>
      <c r="W11" s="37"/>
      <c r="X11" s="24"/>
      <c r="Y11" s="41"/>
      <c r="Z11" s="23"/>
      <c r="AA11" s="23"/>
      <c r="AB11" s="23"/>
      <c r="AC11" s="24"/>
      <c r="AD11" s="24"/>
      <c r="AE11" s="22"/>
      <c r="AF11" s="25"/>
      <c r="AG11" s="37"/>
      <c r="AH11" s="22"/>
      <c r="AI11" s="23"/>
      <c r="AJ11" s="23"/>
      <c r="AK11" s="22"/>
      <c r="AL11" s="23"/>
      <c r="AM11" s="23"/>
      <c r="AN11" s="23"/>
      <c r="AO11" s="24"/>
      <c r="AP11" s="46"/>
      <c r="AQ11" s="54"/>
      <c r="AR11" s="54"/>
      <c r="AS11" s="55"/>
      <c r="AT11" s="285">
        <f t="shared" si="0"/>
        <v>0</v>
      </c>
      <c r="AU11" s="281"/>
      <c r="AV11" s="230">
        <v>4</v>
      </c>
      <c r="AW11" s="319">
        <v>0.2</v>
      </c>
    </row>
    <row r="12" spans="1:49" s="5" customFormat="1" ht="12.75">
      <c r="A12" s="105"/>
      <c r="B12" s="106"/>
      <c r="C12" s="107"/>
      <c r="D12" s="104" t="s">
        <v>190</v>
      </c>
      <c r="E12" s="9"/>
      <c r="F12" s="72">
        <v>40330</v>
      </c>
      <c r="G12" s="72">
        <v>40483</v>
      </c>
      <c r="H12" s="89"/>
      <c r="I12" s="251">
        <v>40353</v>
      </c>
      <c r="J12" s="22"/>
      <c r="K12" s="23"/>
      <c r="L12" s="23"/>
      <c r="M12" s="23"/>
      <c r="N12" s="23"/>
      <c r="O12" s="24"/>
      <c r="P12" s="23"/>
      <c r="Q12" s="25"/>
      <c r="R12" s="37"/>
      <c r="S12" s="41"/>
      <c r="T12" s="23"/>
      <c r="U12" s="25">
        <v>100</v>
      </c>
      <c r="V12" s="25"/>
      <c r="W12" s="37"/>
      <c r="X12" s="24"/>
      <c r="Y12" s="41"/>
      <c r="Z12" s="23"/>
      <c r="AA12" s="23"/>
      <c r="AB12" s="23"/>
      <c r="AC12" s="24"/>
      <c r="AD12" s="24"/>
      <c r="AE12" s="22"/>
      <c r="AF12" s="25"/>
      <c r="AG12" s="37"/>
      <c r="AH12" s="22"/>
      <c r="AI12" s="23"/>
      <c r="AJ12" s="23"/>
      <c r="AK12" s="22"/>
      <c r="AL12" s="23"/>
      <c r="AM12" s="23"/>
      <c r="AN12" s="23"/>
      <c r="AO12" s="24"/>
      <c r="AP12" s="46"/>
      <c r="AQ12" s="54"/>
      <c r="AR12" s="54"/>
      <c r="AS12" s="55"/>
      <c r="AT12" s="285">
        <f t="shared" si="0"/>
        <v>0</v>
      </c>
      <c r="AU12" s="281"/>
      <c r="AV12" s="230">
        <v>4</v>
      </c>
      <c r="AW12" s="319">
        <v>0.2</v>
      </c>
    </row>
    <row r="13" spans="1:49" s="5" customFormat="1" ht="12.75">
      <c r="A13" s="105"/>
      <c r="B13" s="106"/>
      <c r="C13" s="107"/>
      <c r="D13" s="104" t="s">
        <v>232</v>
      </c>
      <c r="E13" s="9"/>
      <c r="F13" s="72"/>
      <c r="G13" s="72"/>
      <c r="H13" s="89"/>
      <c r="I13" s="251">
        <v>40353</v>
      </c>
      <c r="J13" s="22"/>
      <c r="K13" s="23"/>
      <c r="L13" s="23"/>
      <c r="M13" s="23"/>
      <c r="N13" s="23"/>
      <c r="O13" s="24"/>
      <c r="P13" s="23"/>
      <c r="Q13" s="25"/>
      <c r="R13" s="37"/>
      <c r="S13" s="41"/>
      <c r="T13" s="23"/>
      <c r="U13" s="25">
        <v>144</v>
      </c>
      <c r="V13" s="25"/>
      <c r="W13" s="37"/>
      <c r="X13" s="24"/>
      <c r="Y13" s="41"/>
      <c r="Z13" s="23"/>
      <c r="AA13" s="23"/>
      <c r="AB13" s="23"/>
      <c r="AC13" s="24"/>
      <c r="AD13" s="24"/>
      <c r="AE13" s="22"/>
      <c r="AF13" s="25"/>
      <c r="AG13" s="37"/>
      <c r="AH13" s="22"/>
      <c r="AI13" s="23"/>
      <c r="AJ13" s="23"/>
      <c r="AK13" s="22"/>
      <c r="AL13" s="23"/>
      <c r="AM13" s="23"/>
      <c r="AN13" s="23"/>
      <c r="AO13" s="24"/>
      <c r="AP13" s="46"/>
      <c r="AQ13" s="54"/>
      <c r="AR13" s="54"/>
      <c r="AS13" s="55"/>
      <c r="AT13" s="285"/>
      <c r="AU13" s="281"/>
      <c r="AV13" s="230"/>
      <c r="AW13" s="319"/>
    </row>
    <row r="14" spans="1:49" s="5" customFormat="1" ht="12.75">
      <c r="A14" s="105"/>
      <c r="B14" s="106"/>
      <c r="C14" s="107"/>
      <c r="D14" s="104" t="s">
        <v>189</v>
      </c>
      <c r="E14" s="9"/>
      <c r="F14" s="72">
        <v>40330</v>
      </c>
      <c r="G14" s="72">
        <v>40483</v>
      </c>
      <c r="H14" s="89"/>
      <c r="I14" s="251">
        <v>40353</v>
      </c>
      <c r="J14" s="22"/>
      <c r="K14" s="23"/>
      <c r="L14" s="23">
        <v>60</v>
      </c>
      <c r="M14" s="23"/>
      <c r="N14" s="23"/>
      <c r="O14" s="24"/>
      <c r="P14" s="23"/>
      <c r="Q14" s="25"/>
      <c r="R14" s="37"/>
      <c r="S14" s="41"/>
      <c r="T14" s="23"/>
      <c r="U14" s="25"/>
      <c r="V14" s="25"/>
      <c r="W14" s="37"/>
      <c r="X14" s="24"/>
      <c r="Y14" s="41"/>
      <c r="Z14" s="23"/>
      <c r="AA14" s="23"/>
      <c r="AB14" s="23"/>
      <c r="AC14" s="24"/>
      <c r="AD14" s="24"/>
      <c r="AE14" s="22"/>
      <c r="AF14" s="25"/>
      <c r="AG14" s="37"/>
      <c r="AH14" s="22"/>
      <c r="AI14" s="23"/>
      <c r="AJ14" s="23"/>
      <c r="AK14" s="22"/>
      <c r="AL14" s="23"/>
      <c r="AM14" s="23"/>
      <c r="AN14" s="23"/>
      <c r="AO14" s="24"/>
      <c r="AP14" s="46"/>
      <c r="AQ14" s="54"/>
      <c r="AR14" s="54"/>
      <c r="AS14" s="55"/>
      <c r="AT14" s="285">
        <f t="shared" si="0"/>
        <v>0</v>
      </c>
      <c r="AU14" s="281"/>
      <c r="AV14" s="230">
        <v>4</v>
      </c>
      <c r="AW14" s="319">
        <v>0.2</v>
      </c>
    </row>
    <row r="15" spans="1:49" s="5" customFormat="1" ht="12.75">
      <c r="A15" s="105"/>
      <c r="B15" s="106"/>
      <c r="C15" s="107"/>
      <c r="D15" s="104" t="s">
        <v>192</v>
      </c>
      <c r="E15" s="9"/>
      <c r="F15" s="72">
        <v>40330</v>
      </c>
      <c r="G15" s="72">
        <v>40483</v>
      </c>
      <c r="H15" s="89"/>
      <c r="I15" s="251">
        <v>40353</v>
      </c>
      <c r="J15" s="22"/>
      <c r="K15" s="23">
        <v>40</v>
      </c>
      <c r="L15" s="23"/>
      <c r="M15" s="23"/>
      <c r="N15" s="23"/>
      <c r="O15" s="24"/>
      <c r="P15" s="23"/>
      <c r="Q15" s="25"/>
      <c r="R15" s="37"/>
      <c r="S15" s="41"/>
      <c r="T15" s="23"/>
      <c r="U15" s="25"/>
      <c r="V15" s="25"/>
      <c r="W15" s="37"/>
      <c r="X15" s="24"/>
      <c r="Y15" s="41"/>
      <c r="Z15" s="23"/>
      <c r="AA15" s="23"/>
      <c r="AB15" s="23"/>
      <c r="AC15" s="24"/>
      <c r="AD15" s="24"/>
      <c r="AE15" s="22"/>
      <c r="AF15" s="25"/>
      <c r="AG15" s="37"/>
      <c r="AH15" s="22"/>
      <c r="AI15" s="23"/>
      <c r="AJ15" s="23"/>
      <c r="AK15" s="22"/>
      <c r="AL15" s="23"/>
      <c r="AM15" s="23"/>
      <c r="AN15" s="23"/>
      <c r="AO15" s="24"/>
      <c r="AP15" s="46"/>
      <c r="AQ15" s="54"/>
      <c r="AR15" s="54"/>
      <c r="AS15" s="55"/>
      <c r="AT15" s="285">
        <f t="shared" si="0"/>
        <v>0</v>
      </c>
      <c r="AU15" s="281"/>
      <c r="AV15" s="230">
        <v>4</v>
      </c>
      <c r="AW15" s="319">
        <v>0.2</v>
      </c>
    </row>
    <row r="16" spans="1:49" s="5" customFormat="1" ht="12.75">
      <c r="A16" s="105"/>
      <c r="B16" s="106"/>
      <c r="C16" s="107"/>
      <c r="D16" s="104" t="s">
        <v>193</v>
      </c>
      <c r="E16" s="9"/>
      <c r="F16" s="72">
        <v>40330</v>
      </c>
      <c r="G16" s="72">
        <v>40483</v>
      </c>
      <c r="H16" s="89"/>
      <c r="I16" s="251">
        <v>40353</v>
      </c>
      <c r="J16" s="22"/>
      <c r="K16" s="23"/>
      <c r="L16" s="23"/>
      <c r="M16" s="23"/>
      <c r="N16" s="23"/>
      <c r="O16" s="24"/>
      <c r="P16" s="23"/>
      <c r="Q16" s="25"/>
      <c r="R16" s="37"/>
      <c r="S16" s="41"/>
      <c r="T16" s="23"/>
      <c r="U16" s="25"/>
      <c r="V16" s="25"/>
      <c r="W16" s="37">
        <v>60</v>
      </c>
      <c r="X16" s="24"/>
      <c r="Y16" s="41"/>
      <c r="Z16" s="23"/>
      <c r="AA16" s="23"/>
      <c r="AB16" s="23"/>
      <c r="AC16" s="24"/>
      <c r="AD16" s="24"/>
      <c r="AE16" s="22"/>
      <c r="AF16" s="25"/>
      <c r="AG16" s="37"/>
      <c r="AH16" s="22"/>
      <c r="AI16" s="23"/>
      <c r="AJ16" s="23"/>
      <c r="AK16" s="22"/>
      <c r="AL16" s="23"/>
      <c r="AM16" s="23"/>
      <c r="AN16" s="23"/>
      <c r="AO16" s="24"/>
      <c r="AP16" s="46"/>
      <c r="AQ16" s="54"/>
      <c r="AR16" s="54"/>
      <c r="AS16" s="55"/>
      <c r="AT16" s="285">
        <f t="shared" si="0"/>
        <v>0</v>
      </c>
      <c r="AU16" s="281"/>
      <c r="AV16" s="230">
        <v>4</v>
      </c>
      <c r="AW16" s="319">
        <v>0.2</v>
      </c>
    </row>
    <row r="17" spans="1:49" s="5" customFormat="1" ht="12.75">
      <c r="A17" s="105"/>
      <c r="B17" s="106"/>
      <c r="C17" s="107"/>
      <c r="D17" s="104" t="s">
        <v>195</v>
      </c>
      <c r="E17" s="9"/>
      <c r="F17" s="72">
        <v>40330</v>
      </c>
      <c r="G17" s="72">
        <v>40483</v>
      </c>
      <c r="H17" s="89"/>
      <c r="I17" s="251">
        <v>40353</v>
      </c>
      <c r="J17" s="22"/>
      <c r="K17" s="23"/>
      <c r="L17" s="23"/>
      <c r="M17" s="23"/>
      <c r="N17" s="23"/>
      <c r="O17" s="24"/>
      <c r="P17" s="23"/>
      <c r="Q17" s="25"/>
      <c r="R17" s="37"/>
      <c r="S17" s="41"/>
      <c r="T17" s="23"/>
      <c r="U17" s="25"/>
      <c r="V17" s="25"/>
      <c r="W17" s="37">
        <v>60</v>
      </c>
      <c r="X17" s="24"/>
      <c r="Y17" s="41"/>
      <c r="Z17" s="23"/>
      <c r="AA17" s="23"/>
      <c r="AB17" s="23"/>
      <c r="AC17" s="24"/>
      <c r="AD17" s="24"/>
      <c r="AE17" s="22"/>
      <c r="AF17" s="25"/>
      <c r="AG17" s="37"/>
      <c r="AH17" s="22"/>
      <c r="AI17" s="23"/>
      <c r="AJ17" s="23"/>
      <c r="AK17" s="22"/>
      <c r="AL17" s="23"/>
      <c r="AM17" s="23"/>
      <c r="AN17" s="23"/>
      <c r="AO17" s="24"/>
      <c r="AP17" s="46"/>
      <c r="AQ17" s="54"/>
      <c r="AR17" s="54"/>
      <c r="AS17" s="55"/>
      <c r="AT17" s="285">
        <f t="shared" si="0"/>
        <v>0</v>
      </c>
      <c r="AU17" s="281"/>
      <c r="AV17" s="230">
        <v>4</v>
      </c>
      <c r="AW17" s="319">
        <v>0.2</v>
      </c>
    </row>
    <row r="18" spans="1:49" s="5" customFormat="1" ht="12.75">
      <c r="A18" s="105"/>
      <c r="B18" s="106"/>
      <c r="C18" s="107"/>
      <c r="D18" s="104" t="s">
        <v>198</v>
      </c>
      <c r="E18" s="9"/>
      <c r="F18" s="72"/>
      <c r="G18" s="72"/>
      <c r="H18" s="89"/>
      <c r="I18" s="251">
        <v>40353</v>
      </c>
      <c r="J18" s="22"/>
      <c r="K18" s="23">
        <v>60</v>
      </c>
      <c r="L18" s="23"/>
      <c r="M18" s="23"/>
      <c r="N18" s="23"/>
      <c r="O18" s="24"/>
      <c r="P18" s="23"/>
      <c r="Q18" s="25"/>
      <c r="R18" s="37"/>
      <c r="S18" s="41"/>
      <c r="T18" s="23"/>
      <c r="U18" s="25"/>
      <c r="V18" s="25"/>
      <c r="W18" s="37"/>
      <c r="X18" s="24"/>
      <c r="Y18" s="41"/>
      <c r="Z18" s="23"/>
      <c r="AA18" s="23"/>
      <c r="AB18" s="23"/>
      <c r="AC18" s="24"/>
      <c r="AD18" s="24"/>
      <c r="AE18" s="22"/>
      <c r="AF18" s="25"/>
      <c r="AG18" s="37"/>
      <c r="AH18" s="22"/>
      <c r="AI18" s="23"/>
      <c r="AJ18" s="23"/>
      <c r="AK18" s="22"/>
      <c r="AL18" s="23"/>
      <c r="AM18" s="23"/>
      <c r="AN18" s="23"/>
      <c r="AO18" s="24"/>
      <c r="AP18" s="46"/>
      <c r="AQ18" s="54"/>
      <c r="AR18" s="54"/>
      <c r="AS18" s="55"/>
      <c r="AT18" s="285"/>
      <c r="AU18" s="281"/>
      <c r="AV18" s="230">
        <v>4</v>
      </c>
      <c r="AW18" s="319">
        <v>0.2</v>
      </c>
    </row>
    <row r="19" spans="1:49" s="5" customFormat="1" ht="12.75">
      <c r="A19" s="105"/>
      <c r="B19" s="106"/>
      <c r="C19" s="107"/>
      <c r="D19" s="104" t="s">
        <v>199</v>
      </c>
      <c r="E19" s="9"/>
      <c r="F19" s="72"/>
      <c r="G19" s="72"/>
      <c r="H19" s="89"/>
      <c r="I19" s="251">
        <v>40353</v>
      </c>
      <c r="J19" s="22"/>
      <c r="K19" s="23"/>
      <c r="L19" s="23"/>
      <c r="M19" s="23"/>
      <c r="N19" s="23"/>
      <c r="O19" s="24"/>
      <c r="P19" s="23"/>
      <c r="Q19" s="25"/>
      <c r="R19" s="37"/>
      <c r="S19" s="41"/>
      <c r="T19" s="23"/>
      <c r="U19" s="25"/>
      <c r="V19" s="25"/>
      <c r="W19" s="37">
        <v>200</v>
      </c>
      <c r="X19" s="24"/>
      <c r="Y19" s="41"/>
      <c r="Z19" s="23"/>
      <c r="AA19" s="23"/>
      <c r="AB19" s="23"/>
      <c r="AC19" s="24"/>
      <c r="AD19" s="24"/>
      <c r="AE19" s="22"/>
      <c r="AF19" s="25"/>
      <c r="AG19" s="37"/>
      <c r="AH19" s="22"/>
      <c r="AI19" s="23"/>
      <c r="AJ19" s="23"/>
      <c r="AK19" s="22"/>
      <c r="AL19" s="23"/>
      <c r="AM19" s="23"/>
      <c r="AN19" s="23"/>
      <c r="AO19" s="24"/>
      <c r="AP19" s="46"/>
      <c r="AQ19" s="54"/>
      <c r="AR19" s="54"/>
      <c r="AS19" s="55"/>
      <c r="AT19" s="285"/>
      <c r="AU19" s="281"/>
      <c r="AV19" s="230">
        <v>4</v>
      </c>
      <c r="AW19" s="319">
        <v>0.2</v>
      </c>
    </row>
    <row r="20" spans="1:49" s="5" customFormat="1" ht="12.75">
      <c r="A20" s="105"/>
      <c r="B20" s="106"/>
      <c r="C20" s="107"/>
      <c r="D20" s="104" t="s">
        <v>196</v>
      </c>
      <c r="E20" s="9"/>
      <c r="F20" s="72">
        <v>40330</v>
      </c>
      <c r="G20" s="72">
        <v>40483</v>
      </c>
      <c r="H20" s="89"/>
      <c r="I20" s="251">
        <v>40353</v>
      </c>
      <c r="J20" s="22"/>
      <c r="K20" s="23"/>
      <c r="L20" s="23"/>
      <c r="M20" s="23"/>
      <c r="N20" s="23"/>
      <c r="O20" s="24"/>
      <c r="P20" s="23"/>
      <c r="Q20" s="25"/>
      <c r="R20" s="37"/>
      <c r="S20" s="41"/>
      <c r="T20" s="23"/>
      <c r="U20" s="25"/>
      <c r="V20" s="25"/>
      <c r="W20" s="37">
        <v>200</v>
      </c>
      <c r="X20" s="24"/>
      <c r="Y20" s="41"/>
      <c r="Z20" s="23"/>
      <c r="AA20" s="23"/>
      <c r="AB20" s="23"/>
      <c r="AC20" s="24"/>
      <c r="AD20" s="24"/>
      <c r="AE20" s="22"/>
      <c r="AF20" s="25"/>
      <c r="AG20" s="37"/>
      <c r="AH20" s="22"/>
      <c r="AI20" s="23"/>
      <c r="AJ20" s="23"/>
      <c r="AK20" s="22"/>
      <c r="AL20" s="23"/>
      <c r="AM20" s="23"/>
      <c r="AN20" s="23"/>
      <c r="AO20" s="24"/>
      <c r="AP20" s="46"/>
      <c r="AQ20" s="54"/>
      <c r="AR20" s="54"/>
      <c r="AS20" s="55"/>
      <c r="AT20" s="285">
        <f t="shared" si="0"/>
        <v>0</v>
      </c>
      <c r="AU20" s="281"/>
      <c r="AV20" s="230">
        <v>4</v>
      </c>
      <c r="AW20" s="319">
        <v>0.2</v>
      </c>
    </row>
    <row r="21" spans="1:49" s="5" customFormat="1" ht="12.75">
      <c r="A21" s="105"/>
      <c r="B21" s="106"/>
      <c r="C21" s="107"/>
      <c r="D21" s="4" t="s">
        <v>197</v>
      </c>
      <c r="E21" s="9"/>
      <c r="F21" s="72">
        <v>40330</v>
      </c>
      <c r="G21" s="72">
        <v>40483</v>
      </c>
      <c r="H21" s="89"/>
      <c r="I21" s="251">
        <v>40353</v>
      </c>
      <c r="J21" s="22"/>
      <c r="K21" s="23">
        <v>40</v>
      </c>
      <c r="L21" s="23"/>
      <c r="M21" s="23"/>
      <c r="N21" s="23"/>
      <c r="O21" s="24"/>
      <c r="P21" s="23"/>
      <c r="Q21" s="25"/>
      <c r="R21" s="37"/>
      <c r="S21" s="41"/>
      <c r="T21" s="23"/>
      <c r="U21" s="25"/>
      <c r="V21" s="25"/>
      <c r="W21" s="37"/>
      <c r="X21" s="24"/>
      <c r="Y21" s="41"/>
      <c r="Z21" s="23"/>
      <c r="AA21" s="23"/>
      <c r="AB21" s="23"/>
      <c r="AC21" s="24"/>
      <c r="AD21" s="24"/>
      <c r="AE21" s="22"/>
      <c r="AF21" s="25"/>
      <c r="AG21" s="37"/>
      <c r="AH21" s="22"/>
      <c r="AI21" s="23"/>
      <c r="AJ21" s="23"/>
      <c r="AK21" s="22"/>
      <c r="AL21" s="23"/>
      <c r="AM21" s="23"/>
      <c r="AN21" s="23"/>
      <c r="AO21" s="24"/>
      <c r="AP21" s="46"/>
      <c r="AQ21" s="54"/>
      <c r="AR21" s="54"/>
      <c r="AS21" s="55"/>
      <c r="AT21" s="285">
        <f t="shared" si="0"/>
        <v>0</v>
      </c>
      <c r="AU21" s="281"/>
      <c r="AV21" s="230">
        <v>4</v>
      </c>
      <c r="AW21" s="319">
        <v>0.2</v>
      </c>
    </row>
    <row r="22" spans="1:49" s="5" customFormat="1" ht="13.5" thickBot="1">
      <c r="A22" s="105"/>
      <c r="B22" s="106"/>
      <c r="C22" s="107"/>
      <c r="D22" s="6" t="s">
        <v>200</v>
      </c>
      <c r="E22" s="9"/>
      <c r="F22" s="72"/>
      <c r="G22" s="72"/>
      <c r="H22" s="88"/>
      <c r="I22" s="251">
        <v>40353</v>
      </c>
      <c r="J22" s="22"/>
      <c r="K22" s="23">
        <v>100</v>
      </c>
      <c r="L22" s="23"/>
      <c r="M22" s="23"/>
      <c r="N22" s="23"/>
      <c r="O22" s="24"/>
      <c r="P22" s="23"/>
      <c r="Q22" s="25"/>
      <c r="R22" s="37"/>
      <c r="S22" s="41"/>
      <c r="T22" s="23"/>
      <c r="U22" s="25"/>
      <c r="V22" s="25"/>
      <c r="W22" s="37"/>
      <c r="X22" s="24"/>
      <c r="Y22" s="41"/>
      <c r="Z22" s="23"/>
      <c r="AA22" s="23"/>
      <c r="AB22" s="23"/>
      <c r="AC22" s="24"/>
      <c r="AD22" s="24"/>
      <c r="AE22" s="22"/>
      <c r="AF22" s="25"/>
      <c r="AG22" s="37"/>
      <c r="AH22" s="22"/>
      <c r="AI22" s="23"/>
      <c r="AJ22" s="23"/>
      <c r="AK22" s="22"/>
      <c r="AL22" s="23"/>
      <c r="AM22" s="23"/>
      <c r="AN22" s="23"/>
      <c r="AO22" s="24"/>
      <c r="AP22" s="46"/>
      <c r="AQ22" s="54"/>
      <c r="AR22" s="54"/>
      <c r="AS22" s="55"/>
      <c r="AT22" s="285"/>
      <c r="AU22" s="281"/>
      <c r="AV22" s="230"/>
      <c r="AW22" s="319"/>
    </row>
    <row r="23" spans="1:49" s="5" customFormat="1" ht="23.25" thickBot="1">
      <c r="A23" s="105"/>
      <c r="B23" s="106"/>
      <c r="C23" s="107"/>
      <c r="D23" s="308" t="s">
        <v>89</v>
      </c>
      <c r="E23" s="9"/>
      <c r="F23" s="72">
        <v>40330</v>
      </c>
      <c r="G23" s="72">
        <v>40483</v>
      </c>
      <c r="H23" s="88">
        <v>39</v>
      </c>
      <c r="I23" s="251">
        <v>40353</v>
      </c>
      <c r="J23" s="22"/>
      <c r="K23" s="23"/>
      <c r="L23" s="23"/>
      <c r="M23" s="23"/>
      <c r="N23" s="23"/>
      <c r="O23" s="24"/>
      <c r="P23" s="23"/>
      <c r="Q23" s="25"/>
      <c r="R23" s="37"/>
      <c r="S23" s="41"/>
      <c r="T23" s="23"/>
      <c r="U23" s="25"/>
      <c r="V23" s="25"/>
      <c r="W23" s="37"/>
      <c r="X23" s="24"/>
      <c r="Y23" s="41">
        <v>560</v>
      </c>
      <c r="Z23" s="23"/>
      <c r="AA23" s="23"/>
      <c r="AB23" s="23"/>
      <c r="AC23" s="24"/>
      <c r="AD23" s="24"/>
      <c r="AE23" s="22"/>
      <c r="AF23" s="25"/>
      <c r="AG23" s="37"/>
      <c r="AH23" s="22"/>
      <c r="AI23" s="23"/>
      <c r="AJ23" s="23"/>
      <c r="AK23" s="22"/>
      <c r="AL23" s="23"/>
      <c r="AM23" s="23"/>
      <c r="AN23" s="23"/>
      <c r="AO23" s="24"/>
      <c r="AP23" s="46"/>
      <c r="AQ23" s="54"/>
      <c r="AR23" s="54"/>
      <c r="AS23" s="55"/>
      <c r="AT23" s="285">
        <f t="shared" si="0"/>
        <v>0</v>
      </c>
      <c r="AU23" s="281"/>
      <c r="AV23" s="230">
        <v>2</v>
      </c>
      <c r="AW23" s="319">
        <v>0.25</v>
      </c>
    </row>
    <row r="24" spans="1:49" s="5" customFormat="1" ht="12.75">
      <c r="A24" s="105"/>
      <c r="B24" s="106"/>
      <c r="C24" s="107"/>
      <c r="D24" s="307" t="s">
        <v>73</v>
      </c>
      <c r="E24" s="9"/>
      <c r="F24" s="71">
        <v>40448</v>
      </c>
      <c r="G24" s="71">
        <v>40490</v>
      </c>
      <c r="H24" s="88">
        <v>2</v>
      </c>
      <c r="I24" s="251">
        <v>40613</v>
      </c>
      <c r="J24" s="22"/>
      <c r="K24" s="23"/>
      <c r="L24" s="23"/>
      <c r="M24" s="23"/>
      <c r="N24" s="23"/>
      <c r="O24" s="24"/>
      <c r="P24" s="23"/>
      <c r="Q24" s="25"/>
      <c r="R24" s="37"/>
      <c r="S24" s="41"/>
      <c r="T24" s="23"/>
      <c r="U24" s="25"/>
      <c r="V24" s="25"/>
      <c r="W24" s="37"/>
      <c r="X24" s="24"/>
      <c r="Y24" s="41">
        <v>40</v>
      </c>
      <c r="Z24" s="23"/>
      <c r="AA24" s="23"/>
      <c r="AB24" s="23"/>
      <c r="AC24" s="24"/>
      <c r="AD24" s="24"/>
      <c r="AE24" s="22"/>
      <c r="AF24" s="25"/>
      <c r="AG24" s="37"/>
      <c r="AH24" s="22"/>
      <c r="AI24" s="23"/>
      <c r="AJ24" s="23"/>
      <c r="AK24" s="22"/>
      <c r="AL24" s="23"/>
      <c r="AM24" s="23"/>
      <c r="AN24" s="23"/>
      <c r="AO24" s="24"/>
      <c r="AP24" s="46"/>
      <c r="AQ24" s="54"/>
      <c r="AR24" s="54"/>
      <c r="AS24" s="55"/>
      <c r="AT24" s="285">
        <f t="shared" si="0"/>
        <v>0</v>
      </c>
      <c r="AU24" s="281"/>
      <c r="AV24" s="230">
        <v>2</v>
      </c>
      <c r="AW24" s="319">
        <v>0.1</v>
      </c>
    </row>
    <row r="25" spans="1:49" s="5" customFormat="1" ht="24.75" customHeight="1">
      <c r="A25" s="105"/>
      <c r="B25" s="106"/>
      <c r="C25" s="107"/>
      <c r="D25" s="79" t="s">
        <v>70</v>
      </c>
      <c r="E25" s="10"/>
      <c r="F25" s="71">
        <v>40189</v>
      </c>
      <c r="G25" s="71">
        <v>40193</v>
      </c>
      <c r="H25" s="88">
        <v>1</v>
      </c>
      <c r="I25" s="251">
        <v>40403</v>
      </c>
      <c r="J25" s="26"/>
      <c r="K25" s="27"/>
      <c r="L25" s="27"/>
      <c r="M25" s="27"/>
      <c r="N25" s="27"/>
      <c r="O25" s="28"/>
      <c r="P25" s="27"/>
      <c r="Q25" s="76"/>
      <c r="R25" s="36"/>
      <c r="S25" s="40"/>
      <c r="T25" s="27"/>
      <c r="U25" s="76"/>
      <c r="V25" s="76"/>
      <c r="W25" s="36"/>
      <c r="X25" s="28"/>
      <c r="Y25" s="40"/>
      <c r="Z25" s="27"/>
      <c r="AA25" s="27"/>
      <c r="AB25" s="27"/>
      <c r="AC25" s="28"/>
      <c r="AD25" s="28"/>
      <c r="AE25" s="26"/>
      <c r="AF25" s="76"/>
      <c r="AG25" s="36"/>
      <c r="AH25" s="26"/>
      <c r="AI25" s="27"/>
      <c r="AJ25" s="27"/>
      <c r="AK25" s="26"/>
      <c r="AL25" s="27"/>
      <c r="AM25" s="27"/>
      <c r="AN25" s="27"/>
      <c r="AO25" s="28"/>
      <c r="AP25" s="45"/>
      <c r="AQ25" s="52"/>
      <c r="AR25" s="52"/>
      <c r="AS25" s="53"/>
      <c r="AT25" s="285">
        <f>SUM(AP25:AS25)</f>
        <v>0</v>
      </c>
      <c r="AU25" s="281"/>
      <c r="AV25" s="230"/>
      <c r="AW25" s="319"/>
    </row>
    <row r="26" spans="1:49" s="5" customFormat="1" ht="12.75">
      <c r="A26" s="105"/>
      <c r="B26" s="106"/>
      <c r="C26" s="107"/>
      <c r="D26" s="103" t="s">
        <v>86</v>
      </c>
      <c r="E26" s="10"/>
      <c r="F26" s="74"/>
      <c r="G26" s="74"/>
      <c r="H26" s="91"/>
      <c r="I26" s="252"/>
      <c r="J26" s="60"/>
      <c r="K26" s="61"/>
      <c r="L26" s="61"/>
      <c r="M26" s="61"/>
      <c r="N26" s="61"/>
      <c r="O26" s="62"/>
      <c r="P26" s="61"/>
      <c r="Q26" s="78"/>
      <c r="R26" s="64"/>
      <c r="S26" s="63"/>
      <c r="T26" s="61"/>
      <c r="U26" s="78"/>
      <c r="V26" s="78"/>
      <c r="W26" s="64"/>
      <c r="X26" s="62"/>
      <c r="Y26" s="63"/>
      <c r="Z26" s="61"/>
      <c r="AA26" s="61"/>
      <c r="AB26" s="61"/>
      <c r="AC26" s="62"/>
      <c r="AD26" s="62"/>
      <c r="AE26" s="60"/>
      <c r="AF26" s="78"/>
      <c r="AG26" s="64"/>
      <c r="AH26" s="60"/>
      <c r="AI26" s="61"/>
      <c r="AJ26" s="61"/>
      <c r="AK26" s="60"/>
      <c r="AL26" s="61"/>
      <c r="AM26" s="61"/>
      <c r="AN26" s="61"/>
      <c r="AO26" s="62"/>
      <c r="AP26" s="65"/>
      <c r="AQ26" s="66"/>
      <c r="AR26" s="66"/>
      <c r="AS26" s="67"/>
      <c r="AT26" s="284"/>
      <c r="AU26" s="281"/>
      <c r="AV26" s="230"/>
      <c r="AW26" s="319"/>
    </row>
    <row r="27" spans="1:49" s="5" customFormat="1" ht="12.75">
      <c r="A27" s="105"/>
      <c r="B27" s="106"/>
      <c r="C27" s="107"/>
      <c r="D27" s="96" t="s">
        <v>67</v>
      </c>
      <c r="E27" s="10"/>
      <c r="F27" s="71"/>
      <c r="G27" s="71"/>
      <c r="H27" s="88"/>
      <c r="I27" s="251"/>
      <c r="J27" s="60"/>
      <c r="K27" s="61"/>
      <c r="L27" s="61"/>
      <c r="M27" s="61"/>
      <c r="N27" s="61"/>
      <c r="O27" s="62"/>
      <c r="P27" s="61"/>
      <c r="Q27" s="78"/>
      <c r="R27" s="64"/>
      <c r="S27" s="63"/>
      <c r="T27" s="61"/>
      <c r="U27" s="78"/>
      <c r="V27" s="78"/>
      <c r="W27" s="64"/>
      <c r="X27" s="62"/>
      <c r="Y27" s="63"/>
      <c r="Z27" s="61"/>
      <c r="AA27" s="61"/>
      <c r="AB27" s="61"/>
      <c r="AC27" s="62"/>
      <c r="AD27" s="62"/>
      <c r="AE27" s="60"/>
      <c r="AF27" s="78"/>
      <c r="AG27" s="64"/>
      <c r="AH27" s="60"/>
      <c r="AI27" s="61"/>
      <c r="AJ27" s="61"/>
      <c r="AK27" s="60"/>
      <c r="AL27" s="61"/>
      <c r="AM27" s="61"/>
      <c r="AN27" s="61"/>
      <c r="AO27" s="62"/>
      <c r="AP27" s="65"/>
      <c r="AQ27" s="66"/>
      <c r="AR27" s="66"/>
      <c r="AS27" s="67"/>
      <c r="AT27" s="284"/>
      <c r="AU27" s="281"/>
      <c r="AV27" s="230"/>
      <c r="AW27" s="319"/>
    </row>
    <row r="28" spans="1:49" s="5" customFormat="1" ht="12.75">
      <c r="A28" s="105"/>
      <c r="B28" s="106"/>
      <c r="C28" s="107"/>
      <c r="D28" s="4" t="s">
        <v>203</v>
      </c>
      <c r="E28" s="10"/>
      <c r="F28" s="71">
        <v>40210</v>
      </c>
      <c r="G28" s="71">
        <v>40217</v>
      </c>
      <c r="H28" s="88">
        <v>1</v>
      </c>
      <c r="I28" s="251">
        <v>40410</v>
      </c>
      <c r="J28" s="26"/>
      <c r="K28" s="27"/>
      <c r="L28" s="27"/>
      <c r="M28" s="27"/>
      <c r="N28" s="27"/>
      <c r="O28" s="28"/>
      <c r="P28" s="27"/>
      <c r="Q28" s="76"/>
      <c r="R28" s="36"/>
      <c r="S28" s="40"/>
      <c r="T28" s="27"/>
      <c r="U28" s="76"/>
      <c r="V28" s="76"/>
      <c r="W28" s="36"/>
      <c r="X28" s="28"/>
      <c r="Y28" s="40"/>
      <c r="Z28" s="27"/>
      <c r="AA28" s="27"/>
      <c r="AB28" s="27"/>
      <c r="AC28" s="28"/>
      <c r="AD28" s="28"/>
      <c r="AE28" s="26"/>
      <c r="AF28" s="76"/>
      <c r="AG28" s="36"/>
      <c r="AH28" s="26"/>
      <c r="AI28" s="27"/>
      <c r="AJ28" s="27"/>
      <c r="AK28" s="26"/>
      <c r="AL28" s="27"/>
      <c r="AM28" s="27"/>
      <c r="AN28" s="27"/>
      <c r="AO28" s="28"/>
      <c r="AP28" s="45"/>
      <c r="AQ28" s="52"/>
      <c r="AR28" s="52"/>
      <c r="AS28" s="53"/>
      <c r="AT28" s="285">
        <f aca="true" t="shared" si="1" ref="AT28:AT37">SUM(AP28:AS28)</f>
        <v>0</v>
      </c>
      <c r="AU28" s="281"/>
      <c r="AV28" s="230">
        <v>4</v>
      </c>
      <c r="AW28" s="319">
        <v>0.1</v>
      </c>
    </row>
    <row r="29" spans="1:49" s="5" customFormat="1" ht="13.5" customHeight="1">
      <c r="A29" s="105"/>
      <c r="B29" s="106"/>
      <c r="C29" s="107"/>
      <c r="D29" s="4" t="s">
        <v>65</v>
      </c>
      <c r="E29" s="10"/>
      <c r="F29" s="71">
        <v>40217</v>
      </c>
      <c r="G29" s="71">
        <v>40245</v>
      </c>
      <c r="H29" s="88">
        <v>5</v>
      </c>
      <c r="I29" s="251">
        <v>40417</v>
      </c>
      <c r="J29" s="26"/>
      <c r="K29" s="27"/>
      <c r="L29" s="27"/>
      <c r="M29" s="27"/>
      <c r="N29" s="27"/>
      <c r="O29" s="28"/>
      <c r="P29" s="27"/>
      <c r="Q29" s="76"/>
      <c r="R29" s="36"/>
      <c r="S29" s="40"/>
      <c r="T29" s="27"/>
      <c r="U29" s="76"/>
      <c r="V29" s="76"/>
      <c r="W29" s="36"/>
      <c r="X29" s="28"/>
      <c r="Y29" s="40"/>
      <c r="Z29" s="27"/>
      <c r="AA29" s="27"/>
      <c r="AB29" s="27"/>
      <c r="AC29" s="28"/>
      <c r="AD29" s="28"/>
      <c r="AE29" s="26"/>
      <c r="AF29" s="76"/>
      <c r="AG29" s="36"/>
      <c r="AH29" s="26"/>
      <c r="AI29" s="27"/>
      <c r="AJ29" s="27"/>
      <c r="AK29" s="26"/>
      <c r="AL29" s="27"/>
      <c r="AM29" s="27"/>
      <c r="AN29" s="27"/>
      <c r="AO29" s="28"/>
      <c r="AP29" s="45"/>
      <c r="AQ29" s="52"/>
      <c r="AR29" s="52"/>
      <c r="AS29" s="53"/>
      <c r="AT29" s="285">
        <f t="shared" si="1"/>
        <v>0</v>
      </c>
      <c r="AU29" s="281"/>
      <c r="AV29" s="230">
        <v>4</v>
      </c>
      <c r="AW29" s="319">
        <v>0.1</v>
      </c>
    </row>
    <row r="30" spans="1:49" s="5" customFormat="1" ht="12.75">
      <c r="A30" s="105"/>
      <c r="B30" s="106"/>
      <c r="C30" s="107"/>
      <c r="D30" s="6" t="s">
        <v>68</v>
      </c>
      <c r="E30" s="10"/>
      <c r="F30" s="71">
        <v>40245</v>
      </c>
      <c r="G30" s="71">
        <v>40371</v>
      </c>
      <c r="H30" s="88">
        <v>18</v>
      </c>
      <c r="I30" s="251">
        <v>40452</v>
      </c>
      <c r="J30" s="26"/>
      <c r="K30" s="27"/>
      <c r="L30" s="27"/>
      <c r="M30" s="27"/>
      <c r="N30" s="27"/>
      <c r="O30" s="28"/>
      <c r="P30" s="27"/>
      <c r="Q30" s="76"/>
      <c r="R30" s="36"/>
      <c r="S30" s="40"/>
      <c r="T30" s="27"/>
      <c r="U30" s="76"/>
      <c r="V30" s="76"/>
      <c r="W30" s="36"/>
      <c r="X30" s="28"/>
      <c r="Y30" s="40"/>
      <c r="Z30" s="27"/>
      <c r="AA30" s="27"/>
      <c r="AB30" s="27"/>
      <c r="AC30" s="28"/>
      <c r="AD30" s="28"/>
      <c r="AE30" s="26"/>
      <c r="AF30" s="76"/>
      <c r="AG30" s="36"/>
      <c r="AH30" s="26"/>
      <c r="AI30" s="27"/>
      <c r="AJ30" s="27"/>
      <c r="AK30" s="26"/>
      <c r="AL30" s="27"/>
      <c r="AM30" s="27"/>
      <c r="AN30" s="27"/>
      <c r="AO30" s="28"/>
      <c r="AP30" s="45">
        <v>242</v>
      </c>
      <c r="AQ30" s="52"/>
      <c r="AR30" s="52"/>
      <c r="AS30" s="53"/>
      <c r="AT30" s="285">
        <f t="shared" si="1"/>
        <v>242</v>
      </c>
      <c r="AU30" s="281"/>
      <c r="AV30" s="230">
        <v>6</v>
      </c>
      <c r="AW30" s="319">
        <v>0.35</v>
      </c>
    </row>
    <row r="31" spans="1:49" s="5" customFormat="1" ht="13.5" thickBot="1">
      <c r="A31" s="105"/>
      <c r="B31" s="106"/>
      <c r="C31" s="107"/>
      <c r="D31" s="311" t="s">
        <v>236</v>
      </c>
      <c r="E31" s="9"/>
      <c r="F31" s="309"/>
      <c r="G31" s="309"/>
      <c r="H31" s="310"/>
      <c r="I31" s="312">
        <v>40578</v>
      </c>
      <c r="J31" s="26"/>
      <c r="K31" s="27"/>
      <c r="L31" s="27"/>
      <c r="M31" s="27"/>
      <c r="N31" s="27"/>
      <c r="O31" s="28"/>
      <c r="P31" s="27"/>
      <c r="Q31" s="76"/>
      <c r="R31" s="36"/>
      <c r="S31" s="40"/>
      <c r="T31" s="27"/>
      <c r="U31" s="76"/>
      <c r="V31" s="76"/>
      <c r="W31" s="36"/>
      <c r="X31" s="28"/>
      <c r="Y31" s="40"/>
      <c r="Z31" s="27"/>
      <c r="AA31" s="27"/>
      <c r="AB31" s="27"/>
      <c r="AC31" s="28"/>
      <c r="AD31" s="28"/>
      <c r="AE31" s="26"/>
      <c r="AF31" s="76"/>
      <c r="AG31" s="36"/>
      <c r="AH31" s="26"/>
      <c r="AI31" s="27"/>
      <c r="AJ31" s="27"/>
      <c r="AK31" s="26"/>
      <c r="AL31" s="27"/>
      <c r="AM31" s="27"/>
      <c r="AN31" s="27"/>
      <c r="AO31" s="28"/>
      <c r="AP31" s="45"/>
      <c r="AQ31" s="52"/>
      <c r="AR31" s="52"/>
      <c r="AS31" s="53"/>
      <c r="AT31" s="285"/>
      <c r="AU31" s="281"/>
      <c r="AV31" s="230"/>
      <c r="AW31" s="319"/>
    </row>
    <row r="32" spans="1:49" s="5" customFormat="1" ht="12.75">
      <c r="A32" s="105"/>
      <c r="B32" s="106"/>
      <c r="C32" s="107"/>
      <c r="D32" s="97" t="s">
        <v>205</v>
      </c>
      <c r="E32" s="10"/>
      <c r="F32" s="71">
        <v>40350</v>
      </c>
      <c r="G32" s="71">
        <v>40357</v>
      </c>
      <c r="H32" s="88">
        <v>1</v>
      </c>
      <c r="I32" s="251">
        <v>40550</v>
      </c>
      <c r="J32" s="26"/>
      <c r="K32" s="27"/>
      <c r="L32" s="27"/>
      <c r="M32" s="27"/>
      <c r="N32" s="27"/>
      <c r="O32" s="28"/>
      <c r="P32" s="27"/>
      <c r="Q32" s="76"/>
      <c r="R32" s="36"/>
      <c r="S32" s="40"/>
      <c r="T32" s="27"/>
      <c r="U32" s="76"/>
      <c r="V32" s="76"/>
      <c r="W32" s="36"/>
      <c r="X32" s="28"/>
      <c r="Y32" s="40"/>
      <c r="Z32" s="27"/>
      <c r="AA32" s="27"/>
      <c r="AB32" s="27"/>
      <c r="AC32" s="28"/>
      <c r="AD32" s="28"/>
      <c r="AE32" s="26"/>
      <c r="AF32" s="76"/>
      <c r="AG32" s="36"/>
      <c r="AH32" s="26"/>
      <c r="AI32" s="27"/>
      <c r="AJ32" s="27"/>
      <c r="AK32" s="26"/>
      <c r="AL32" s="27"/>
      <c r="AM32" s="27"/>
      <c r="AN32" s="27"/>
      <c r="AO32" s="28"/>
      <c r="AP32" s="45"/>
      <c r="AQ32" s="52"/>
      <c r="AR32" s="52"/>
      <c r="AS32" s="53"/>
      <c r="AT32" s="285">
        <f t="shared" si="1"/>
        <v>0</v>
      </c>
      <c r="AU32" s="281"/>
      <c r="AV32" s="230">
        <v>4</v>
      </c>
      <c r="AW32" s="319">
        <v>0.1</v>
      </c>
    </row>
    <row r="33" spans="1:49" s="5" customFormat="1" ht="12.75">
      <c r="A33" s="105"/>
      <c r="B33" s="106"/>
      <c r="C33" s="107"/>
      <c r="D33" s="4" t="s">
        <v>66</v>
      </c>
      <c r="E33" s="10"/>
      <c r="F33" s="71">
        <v>40357</v>
      </c>
      <c r="G33" s="71">
        <v>40385</v>
      </c>
      <c r="H33" s="88">
        <v>4</v>
      </c>
      <c r="I33" s="251">
        <v>40557</v>
      </c>
      <c r="J33" s="26"/>
      <c r="K33" s="27"/>
      <c r="L33" s="27"/>
      <c r="M33" s="27"/>
      <c r="N33" s="27"/>
      <c r="O33" s="28"/>
      <c r="P33" s="27"/>
      <c r="Q33" s="76"/>
      <c r="R33" s="36"/>
      <c r="S33" s="40"/>
      <c r="T33" s="27"/>
      <c r="U33" s="76"/>
      <c r="V33" s="76"/>
      <c r="W33" s="36"/>
      <c r="X33" s="28"/>
      <c r="Y33" s="40"/>
      <c r="Z33" s="27"/>
      <c r="AA33" s="27"/>
      <c r="AB33" s="27"/>
      <c r="AC33" s="28"/>
      <c r="AD33" s="28"/>
      <c r="AE33" s="26"/>
      <c r="AF33" s="76"/>
      <c r="AG33" s="36"/>
      <c r="AH33" s="26"/>
      <c r="AI33" s="27"/>
      <c r="AJ33" s="27"/>
      <c r="AK33" s="26"/>
      <c r="AL33" s="27"/>
      <c r="AM33" s="27"/>
      <c r="AN33" s="27"/>
      <c r="AO33" s="28"/>
      <c r="AP33" s="45"/>
      <c r="AQ33" s="52"/>
      <c r="AR33" s="52"/>
      <c r="AS33" s="53"/>
      <c r="AT33" s="285">
        <f t="shared" si="1"/>
        <v>0</v>
      </c>
      <c r="AU33" s="281"/>
      <c r="AV33" s="230">
        <v>4</v>
      </c>
      <c r="AW33" s="319">
        <v>0.1</v>
      </c>
    </row>
    <row r="34" spans="1:49" s="5" customFormat="1" ht="12.75">
      <c r="A34" s="105"/>
      <c r="B34" s="106"/>
      <c r="C34" s="107"/>
      <c r="D34" s="6" t="s">
        <v>246</v>
      </c>
      <c r="E34" s="10"/>
      <c r="F34" s="71">
        <v>40385</v>
      </c>
      <c r="G34" s="71">
        <v>40476</v>
      </c>
      <c r="H34" s="88">
        <v>13</v>
      </c>
      <c r="I34" s="251">
        <v>40585</v>
      </c>
      <c r="J34" s="26"/>
      <c r="K34" s="27"/>
      <c r="L34" s="27"/>
      <c r="M34" s="27"/>
      <c r="N34" s="27"/>
      <c r="O34" s="28"/>
      <c r="P34" s="27"/>
      <c r="Q34" s="76"/>
      <c r="R34" s="36"/>
      <c r="S34" s="40"/>
      <c r="T34" s="27"/>
      <c r="U34" s="76"/>
      <c r="V34" s="76"/>
      <c r="W34" s="36"/>
      <c r="X34" s="28"/>
      <c r="Y34" s="40"/>
      <c r="Z34" s="27"/>
      <c r="AA34" s="27"/>
      <c r="AB34" s="27"/>
      <c r="AC34" s="28"/>
      <c r="AD34" s="28"/>
      <c r="AE34" s="26"/>
      <c r="AF34" s="76"/>
      <c r="AG34" s="36"/>
      <c r="AH34" s="26"/>
      <c r="AI34" s="27"/>
      <c r="AJ34" s="27"/>
      <c r="AK34" s="26"/>
      <c r="AL34" s="27"/>
      <c r="AM34" s="27"/>
      <c r="AN34" s="27"/>
      <c r="AO34" s="28"/>
      <c r="AP34" s="45"/>
      <c r="AQ34" s="52">
        <v>250</v>
      </c>
      <c r="AR34" s="52">
        <v>5</v>
      </c>
      <c r="AS34" s="53"/>
      <c r="AT34" s="285">
        <f t="shared" si="1"/>
        <v>255</v>
      </c>
      <c r="AU34" s="281"/>
      <c r="AV34" s="230">
        <v>6</v>
      </c>
      <c r="AW34" s="319">
        <v>0.35</v>
      </c>
    </row>
    <row r="35" spans="1:49" s="5" customFormat="1" ht="12.75">
      <c r="A35" s="105"/>
      <c r="B35" s="106"/>
      <c r="C35" s="107"/>
      <c r="D35" s="313" t="s">
        <v>240</v>
      </c>
      <c r="E35" s="9"/>
      <c r="F35" s="309"/>
      <c r="G35" s="309"/>
      <c r="H35" s="310"/>
      <c r="I35" s="312">
        <v>40641</v>
      </c>
      <c r="J35" s="26"/>
      <c r="K35" s="27"/>
      <c r="L35" s="27"/>
      <c r="M35" s="27"/>
      <c r="N35" s="27"/>
      <c r="O35" s="28"/>
      <c r="P35" s="27"/>
      <c r="Q35" s="76"/>
      <c r="R35" s="36"/>
      <c r="S35" s="40"/>
      <c r="T35" s="27"/>
      <c r="U35" s="76"/>
      <c r="V35" s="76"/>
      <c r="W35" s="36"/>
      <c r="X35" s="28"/>
      <c r="Y35" s="40"/>
      <c r="Z35" s="27"/>
      <c r="AA35" s="27"/>
      <c r="AB35" s="27"/>
      <c r="AC35" s="28"/>
      <c r="AD35" s="28"/>
      <c r="AE35" s="26"/>
      <c r="AF35" s="76"/>
      <c r="AG35" s="36"/>
      <c r="AH35" s="26"/>
      <c r="AI35" s="27"/>
      <c r="AJ35" s="27"/>
      <c r="AK35" s="26"/>
      <c r="AL35" s="27"/>
      <c r="AM35" s="27"/>
      <c r="AN35" s="27"/>
      <c r="AO35" s="28"/>
      <c r="AP35" s="45"/>
      <c r="AQ35" s="52"/>
      <c r="AR35" s="52"/>
      <c r="AS35" s="53"/>
      <c r="AT35" s="285"/>
      <c r="AU35" s="281"/>
      <c r="AV35" s="230"/>
      <c r="AW35" s="319"/>
    </row>
    <row r="36" spans="1:49" s="5" customFormat="1" ht="13.5" thickBot="1">
      <c r="A36" s="105"/>
      <c r="B36" s="106"/>
      <c r="C36" s="107"/>
      <c r="D36" s="311" t="s">
        <v>243</v>
      </c>
      <c r="E36" s="9"/>
      <c r="F36" s="309"/>
      <c r="G36" s="309"/>
      <c r="H36" s="310"/>
      <c r="I36" s="312">
        <v>40676</v>
      </c>
      <c r="J36" s="26"/>
      <c r="K36" s="27"/>
      <c r="L36" s="27"/>
      <c r="M36" s="27"/>
      <c r="N36" s="27"/>
      <c r="O36" s="28"/>
      <c r="P36" s="27"/>
      <c r="Q36" s="76"/>
      <c r="R36" s="36"/>
      <c r="S36" s="40"/>
      <c r="T36" s="27"/>
      <c r="U36" s="76"/>
      <c r="V36" s="76"/>
      <c r="W36" s="36"/>
      <c r="X36" s="28"/>
      <c r="Y36" s="40"/>
      <c r="Z36" s="27"/>
      <c r="AA36" s="27"/>
      <c r="AB36" s="27"/>
      <c r="AC36" s="28"/>
      <c r="AD36" s="28"/>
      <c r="AE36" s="26"/>
      <c r="AF36" s="76"/>
      <c r="AG36" s="36"/>
      <c r="AH36" s="26"/>
      <c r="AI36" s="27"/>
      <c r="AJ36" s="27"/>
      <c r="AK36" s="26"/>
      <c r="AL36" s="27"/>
      <c r="AM36" s="27"/>
      <c r="AN36" s="27"/>
      <c r="AO36" s="28"/>
      <c r="AP36" s="45"/>
      <c r="AQ36" s="52"/>
      <c r="AR36" s="52"/>
      <c r="AS36" s="53"/>
      <c r="AT36" s="285"/>
      <c r="AU36" s="281"/>
      <c r="AV36" s="230"/>
      <c r="AW36" s="319"/>
    </row>
    <row r="37" spans="1:49" s="5" customFormat="1" ht="13.5" thickBot="1">
      <c r="A37" s="105"/>
      <c r="B37" s="106"/>
      <c r="C37" s="107"/>
      <c r="D37" s="307" t="s">
        <v>186</v>
      </c>
      <c r="E37" s="10"/>
      <c r="F37" s="71"/>
      <c r="G37" s="71"/>
      <c r="H37" s="88">
        <v>20</v>
      </c>
      <c r="I37" s="251">
        <v>40529</v>
      </c>
      <c r="J37" s="26"/>
      <c r="K37" s="27"/>
      <c r="L37" s="27"/>
      <c r="M37" s="27"/>
      <c r="N37" s="27"/>
      <c r="O37" s="28"/>
      <c r="P37" s="27"/>
      <c r="Q37" s="76"/>
      <c r="R37" s="36"/>
      <c r="S37" s="40"/>
      <c r="T37" s="27"/>
      <c r="U37" s="76"/>
      <c r="V37" s="76"/>
      <c r="W37" s="36"/>
      <c r="X37" s="28"/>
      <c r="Y37" s="40"/>
      <c r="Z37" s="27"/>
      <c r="AA37" s="27"/>
      <c r="AB37" s="27"/>
      <c r="AC37" s="28"/>
      <c r="AD37" s="28"/>
      <c r="AE37" s="26"/>
      <c r="AF37" s="76"/>
      <c r="AG37" s="36"/>
      <c r="AH37" s="26"/>
      <c r="AI37" s="27"/>
      <c r="AJ37" s="27"/>
      <c r="AK37" s="26"/>
      <c r="AL37" s="27"/>
      <c r="AM37" s="27"/>
      <c r="AN37" s="27"/>
      <c r="AO37" s="28"/>
      <c r="AP37" s="45"/>
      <c r="AQ37" s="52">
        <v>50</v>
      </c>
      <c r="AR37" s="52"/>
      <c r="AS37" s="53"/>
      <c r="AT37" s="285">
        <f t="shared" si="1"/>
        <v>50</v>
      </c>
      <c r="AU37" s="281"/>
      <c r="AV37" s="230">
        <v>2</v>
      </c>
      <c r="AW37" s="319">
        <v>0.25</v>
      </c>
    </row>
    <row r="38" spans="1:49" s="5" customFormat="1" ht="12.75">
      <c r="A38" s="105"/>
      <c r="B38" s="106"/>
      <c r="C38" s="107"/>
      <c r="D38" s="97" t="s">
        <v>204</v>
      </c>
      <c r="E38" s="10"/>
      <c r="F38" s="71">
        <v>40455</v>
      </c>
      <c r="G38" s="71">
        <v>40462</v>
      </c>
      <c r="H38" s="88">
        <v>1</v>
      </c>
      <c r="I38" s="251">
        <v>40613</v>
      </c>
      <c r="J38" s="26"/>
      <c r="K38" s="27"/>
      <c r="L38" s="27"/>
      <c r="M38" s="27"/>
      <c r="N38" s="27"/>
      <c r="O38" s="28"/>
      <c r="P38" s="27"/>
      <c r="Q38" s="76"/>
      <c r="R38" s="36"/>
      <c r="S38" s="40"/>
      <c r="T38" s="27"/>
      <c r="U38" s="76"/>
      <c r="V38" s="76"/>
      <c r="W38" s="36"/>
      <c r="X38" s="28"/>
      <c r="Y38" s="40"/>
      <c r="Z38" s="27"/>
      <c r="AA38" s="27"/>
      <c r="AB38" s="27"/>
      <c r="AC38" s="28"/>
      <c r="AD38" s="28"/>
      <c r="AE38" s="26"/>
      <c r="AF38" s="76"/>
      <c r="AG38" s="36"/>
      <c r="AH38" s="26"/>
      <c r="AI38" s="27"/>
      <c r="AJ38" s="27"/>
      <c r="AK38" s="26"/>
      <c r="AL38" s="27"/>
      <c r="AM38" s="27"/>
      <c r="AN38" s="27"/>
      <c r="AO38" s="28"/>
      <c r="AP38" s="45"/>
      <c r="AQ38" s="52"/>
      <c r="AR38" s="52"/>
      <c r="AS38" s="53"/>
      <c r="AT38" s="285">
        <f aca="true" t="shared" si="2" ref="AT38:AT64">SUM(AP38:AS38)</f>
        <v>0</v>
      </c>
      <c r="AU38" s="281"/>
      <c r="AV38" s="230">
        <v>4</v>
      </c>
      <c r="AW38" s="319">
        <v>0.1</v>
      </c>
    </row>
    <row r="39" spans="1:49" s="5" customFormat="1" ht="12.75">
      <c r="A39" s="105"/>
      <c r="B39" s="106"/>
      <c r="C39" s="107"/>
      <c r="D39" s="4" t="s">
        <v>63</v>
      </c>
      <c r="E39" s="10"/>
      <c r="F39" s="71">
        <v>40462</v>
      </c>
      <c r="G39" s="71">
        <v>40490</v>
      </c>
      <c r="H39" s="88">
        <v>4</v>
      </c>
      <c r="I39" s="251">
        <v>40620</v>
      </c>
      <c r="J39" s="26"/>
      <c r="K39" s="27"/>
      <c r="L39" s="27"/>
      <c r="M39" s="27"/>
      <c r="N39" s="27"/>
      <c r="O39" s="28"/>
      <c r="P39" s="27"/>
      <c r="Q39" s="76"/>
      <c r="R39" s="36"/>
      <c r="S39" s="40"/>
      <c r="T39" s="27"/>
      <c r="U39" s="76"/>
      <c r="V39" s="76"/>
      <c r="W39" s="36"/>
      <c r="X39" s="28"/>
      <c r="Y39" s="40"/>
      <c r="Z39" s="27"/>
      <c r="AA39" s="27"/>
      <c r="AB39" s="27"/>
      <c r="AC39" s="28"/>
      <c r="AD39" s="28"/>
      <c r="AE39" s="26"/>
      <c r="AF39" s="76"/>
      <c r="AG39" s="36"/>
      <c r="AH39" s="26"/>
      <c r="AI39" s="27"/>
      <c r="AJ39" s="27"/>
      <c r="AK39" s="26"/>
      <c r="AL39" s="27"/>
      <c r="AM39" s="27"/>
      <c r="AN39" s="27"/>
      <c r="AO39" s="28"/>
      <c r="AP39" s="45"/>
      <c r="AQ39" s="52"/>
      <c r="AR39" s="52"/>
      <c r="AS39" s="53"/>
      <c r="AT39" s="285">
        <f t="shared" si="2"/>
        <v>0</v>
      </c>
      <c r="AU39" s="281"/>
      <c r="AV39" s="230">
        <v>4</v>
      </c>
      <c r="AW39" s="319">
        <v>0.1</v>
      </c>
    </row>
    <row r="40" spans="1:49" s="5" customFormat="1" ht="12.75">
      <c r="A40" s="105"/>
      <c r="B40" s="106"/>
      <c r="C40" s="107"/>
      <c r="D40" s="4" t="s">
        <v>69</v>
      </c>
      <c r="E40" s="10"/>
      <c r="F40" s="71">
        <v>40490</v>
      </c>
      <c r="G40" s="71">
        <v>40553</v>
      </c>
      <c r="H40" s="88">
        <v>12</v>
      </c>
      <c r="I40" s="251">
        <v>40648</v>
      </c>
      <c r="J40" s="26"/>
      <c r="K40" s="27"/>
      <c r="L40" s="27"/>
      <c r="M40" s="27"/>
      <c r="N40" s="27"/>
      <c r="O40" s="28"/>
      <c r="P40" s="27"/>
      <c r="Q40" s="76"/>
      <c r="R40" s="36"/>
      <c r="S40" s="40"/>
      <c r="T40" s="27"/>
      <c r="U40" s="76"/>
      <c r="V40" s="76"/>
      <c r="W40" s="36"/>
      <c r="X40" s="28"/>
      <c r="Y40" s="40"/>
      <c r="Z40" s="27"/>
      <c r="AA40" s="27"/>
      <c r="AB40" s="27"/>
      <c r="AC40" s="28"/>
      <c r="AD40" s="28"/>
      <c r="AE40" s="26"/>
      <c r="AF40" s="76"/>
      <c r="AG40" s="36"/>
      <c r="AH40" s="26"/>
      <c r="AI40" s="27"/>
      <c r="AJ40" s="27"/>
      <c r="AK40" s="26"/>
      <c r="AL40" s="27"/>
      <c r="AM40" s="27"/>
      <c r="AN40" s="27"/>
      <c r="AO40" s="28"/>
      <c r="AP40" s="45"/>
      <c r="AQ40" s="52">
        <v>250</v>
      </c>
      <c r="AR40" s="52">
        <v>3</v>
      </c>
      <c r="AS40" s="53"/>
      <c r="AT40" s="285">
        <f t="shared" si="2"/>
        <v>253</v>
      </c>
      <c r="AU40" s="281"/>
      <c r="AV40" s="230">
        <v>6</v>
      </c>
      <c r="AW40" s="319">
        <v>0.35</v>
      </c>
    </row>
    <row r="41" spans="1:49" s="5" customFormat="1" ht="12.75">
      <c r="A41" s="105"/>
      <c r="B41" s="106"/>
      <c r="C41" s="107"/>
      <c r="D41" s="313" t="s">
        <v>241</v>
      </c>
      <c r="E41" s="9"/>
      <c r="F41" s="309"/>
      <c r="G41" s="309"/>
      <c r="H41" s="310"/>
      <c r="I41" s="312">
        <v>40697</v>
      </c>
      <c r="J41" s="26"/>
      <c r="K41" s="27"/>
      <c r="L41" s="27"/>
      <c r="M41" s="27"/>
      <c r="N41" s="27"/>
      <c r="O41" s="28"/>
      <c r="P41" s="27"/>
      <c r="Q41" s="76"/>
      <c r="R41" s="36"/>
      <c r="S41" s="40"/>
      <c r="T41" s="27"/>
      <c r="U41" s="76"/>
      <c r="V41" s="76"/>
      <c r="W41" s="36"/>
      <c r="X41" s="28"/>
      <c r="Y41" s="40"/>
      <c r="Z41" s="27"/>
      <c r="AA41" s="27"/>
      <c r="AB41" s="27"/>
      <c r="AC41" s="28"/>
      <c r="AD41" s="28"/>
      <c r="AE41" s="26"/>
      <c r="AF41" s="76"/>
      <c r="AG41" s="36"/>
      <c r="AH41" s="26"/>
      <c r="AI41" s="27"/>
      <c r="AJ41" s="27"/>
      <c r="AK41" s="26"/>
      <c r="AL41" s="27"/>
      <c r="AM41" s="27"/>
      <c r="AN41" s="27"/>
      <c r="AO41" s="28"/>
      <c r="AP41" s="45"/>
      <c r="AQ41" s="52"/>
      <c r="AR41" s="52"/>
      <c r="AS41" s="53"/>
      <c r="AT41" s="285"/>
      <c r="AU41" s="281"/>
      <c r="AV41" s="230"/>
      <c r="AW41" s="319"/>
    </row>
    <row r="42" spans="1:49" s="5" customFormat="1" ht="13.5" thickBot="1">
      <c r="A42" s="105"/>
      <c r="B42" s="106"/>
      <c r="C42" s="107"/>
      <c r="D42" s="311" t="s">
        <v>242</v>
      </c>
      <c r="E42" s="9"/>
      <c r="F42" s="309"/>
      <c r="G42" s="309"/>
      <c r="H42" s="310"/>
      <c r="I42" s="312">
        <v>40732</v>
      </c>
      <c r="J42" s="26"/>
      <c r="K42" s="27"/>
      <c r="L42" s="27"/>
      <c r="M42" s="27"/>
      <c r="N42" s="27"/>
      <c r="O42" s="28"/>
      <c r="P42" s="27"/>
      <c r="Q42" s="76"/>
      <c r="R42" s="36"/>
      <c r="S42" s="40"/>
      <c r="T42" s="27"/>
      <c r="U42" s="76"/>
      <c r="V42" s="76"/>
      <c r="W42" s="36"/>
      <c r="X42" s="28"/>
      <c r="Y42" s="40"/>
      <c r="Z42" s="27"/>
      <c r="AA42" s="27"/>
      <c r="AB42" s="27"/>
      <c r="AC42" s="28"/>
      <c r="AD42" s="28"/>
      <c r="AE42" s="26"/>
      <c r="AF42" s="76"/>
      <c r="AG42" s="36"/>
      <c r="AH42" s="26"/>
      <c r="AI42" s="27"/>
      <c r="AJ42" s="27"/>
      <c r="AK42" s="26"/>
      <c r="AL42" s="27"/>
      <c r="AM42" s="27"/>
      <c r="AN42" s="27"/>
      <c r="AO42" s="28"/>
      <c r="AP42" s="45"/>
      <c r="AQ42" s="52"/>
      <c r="AR42" s="52"/>
      <c r="AS42" s="53"/>
      <c r="AT42" s="285"/>
      <c r="AU42" s="281"/>
      <c r="AV42" s="230"/>
      <c r="AW42" s="319"/>
    </row>
    <row r="43" spans="1:49" s="5" customFormat="1" ht="12.75">
      <c r="A43" s="105"/>
      <c r="B43" s="106"/>
      <c r="C43" s="107"/>
      <c r="D43" s="97" t="s">
        <v>207</v>
      </c>
      <c r="E43" s="10"/>
      <c r="F43" s="71"/>
      <c r="G43" s="71"/>
      <c r="H43" s="88">
        <v>1</v>
      </c>
      <c r="I43" s="251">
        <v>40732</v>
      </c>
      <c r="J43" s="26"/>
      <c r="K43" s="27"/>
      <c r="L43" s="27"/>
      <c r="M43" s="27"/>
      <c r="N43" s="27"/>
      <c r="O43" s="28"/>
      <c r="P43" s="27"/>
      <c r="Q43" s="76"/>
      <c r="R43" s="36"/>
      <c r="S43" s="40"/>
      <c r="T43" s="27"/>
      <c r="U43" s="76"/>
      <c r="V43" s="76"/>
      <c r="W43" s="36"/>
      <c r="X43" s="28"/>
      <c r="Y43" s="40"/>
      <c r="Z43" s="27"/>
      <c r="AA43" s="27"/>
      <c r="AB43" s="27"/>
      <c r="AC43" s="28"/>
      <c r="AD43" s="28"/>
      <c r="AE43" s="26"/>
      <c r="AF43" s="76"/>
      <c r="AG43" s="36"/>
      <c r="AH43" s="26"/>
      <c r="AI43" s="27"/>
      <c r="AJ43" s="27"/>
      <c r="AK43" s="26"/>
      <c r="AL43" s="27"/>
      <c r="AM43" s="27"/>
      <c r="AN43" s="27"/>
      <c r="AO43" s="28"/>
      <c r="AP43" s="45"/>
      <c r="AQ43" s="52"/>
      <c r="AR43" s="52"/>
      <c r="AS43" s="53"/>
      <c r="AT43" s="285"/>
      <c r="AU43" s="281"/>
      <c r="AV43" s="230"/>
      <c r="AW43" s="319">
        <v>0.1</v>
      </c>
    </row>
    <row r="44" spans="1:49" s="5" customFormat="1" ht="12.75">
      <c r="A44" s="105"/>
      <c r="B44" s="106"/>
      <c r="C44" s="107"/>
      <c r="D44" s="4" t="s">
        <v>66</v>
      </c>
      <c r="E44" s="10"/>
      <c r="F44" s="71"/>
      <c r="G44" s="71"/>
      <c r="H44" s="88">
        <v>4</v>
      </c>
      <c r="I44" s="251">
        <v>40739</v>
      </c>
      <c r="J44" s="26"/>
      <c r="K44" s="27"/>
      <c r="L44" s="27"/>
      <c r="M44" s="27"/>
      <c r="N44" s="27"/>
      <c r="O44" s="28"/>
      <c r="P44" s="27"/>
      <c r="Q44" s="76"/>
      <c r="R44" s="36"/>
      <c r="S44" s="40"/>
      <c r="T44" s="27"/>
      <c r="U44" s="76"/>
      <c r="V44" s="76"/>
      <c r="W44" s="36"/>
      <c r="X44" s="28"/>
      <c r="Y44" s="40"/>
      <c r="Z44" s="27"/>
      <c r="AA44" s="27"/>
      <c r="AB44" s="27"/>
      <c r="AC44" s="28"/>
      <c r="AD44" s="28"/>
      <c r="AE44" s="26"/>
      <c r="AF44" s="76"/>
      <c r="AG44" s="36"/>
      <c r="AH44" s="26"/>
      <c r="AI44" s="27"/>
      <c r="AJ44" s="27"/>
      <c r="AK44" s="26"/>
      <c r="AL44" s="27"/>
      <c r="AM44" s="27"/>
      <c r="AN44" s="27"/>
      <c r="AO44" s="28"/>
      <c r="AP44" s="45"/>
      <c r="AQ44" s="52"/>
      <c r="AR44" s="52"/>
      <c r="AS44" s="53"/>
      <c r="AT44" s="285"/>
      <c r="AU44" s="281"/>
      <c r="AV44" s="230"/>
      <c r="AW44" s="319">
        <v>0.1</v>
      </c>
    </row>
    <row r="45" spans="1:49" s="5" customFormat="1" ht="13.5" thickBot="1">
      <c r="A45" s="105"/>
      <c r="B45" s="106"/>
      <c r="C45" s="107"/>
      <c r="D45" s="8" t="s">
        <v>206</v>
      </c>
      <c r="E45" s="10"/>
      <c r="F45" s="71"/>
      <c r="G45" s="71"/>
      <c r="H45" s="88">
        <v>8</v>
      </c>
      <c r="I45" s="251">
        <v>40704</v>
      </c>
      <c r="J45" s="26"/>
      <c r="K45" s="27"/>
      <c r="L45" s="27"/>
      <c r="M45" s="27"/>
      <c r="N45" s="27"/>
      <c r="O45" s="28"/>
      <c r="P45" s="27"/>
      <c r="Q45" s="76"/>
      <c r="R45" s="36"/>
      <c r="S45" s="40"/>
      <c r="T45" s="27"/>
      <c r="U45" s="76"/>
      <c r="V45" s="76"/>
      <c r="W45" s="36"/>
      <c r="X45" s="28"/>
      <c r="Y45" s="40"/>
      <c r="Z45" s="27"/>
      <c r="AA45" s="27"/>
      <c r="AB45" s="27"/>
      <c r="AC45" s="28"/>
      <c r="AD45" s="28"/>
      <c r="AE45" s="26"/>
      <c r="AF45" s="76"/>
      <c r="AG45" s="36"/>
      <c r="AH45" s="26"/>
      <c r="AI45" s="27"/>
      <c r="AJ45" s="27"/>
      <c r="AK45" s="26"/>
      <c r="AL45" s="27"/>
      <c r="AM45" s="27"/>
      <c r="AN45" s="27"/>
      <c r="AO45" s="28"/>
      <c r="AP45" s="45"/>
      <c r="AQ45" s="386">
        <v>100</v>
      </c>
      <c r="AR45" s="52">
        <v>2</v>
      </c>
      <c r="AS45" s="53"/>
      <c r="AT45" s="285">
        <f t="shared" si="2"/>
        <v>102</v>
      </c>
      <c r="AU45" s="281"/>
      <c r="AV45" s="230">
        <v>2</v>
      </c>
      <c r="AW45" s="319">
        <v>0.35</v>
      </c>
    </row>
    <row r="46" spans="1:49" s="5" customFormat="1" ht="12.75">
      <c r="A46" s="105"/>
      <c r="B46" s="106"/>
      <c r="C46" s="107"/>
      <c r="D46" s="313" t="s">
        <v>248</v>
      </c>
      <c r="E46" s="10"/>
      <c r="F46" s="71"/>
      <c r="G46" s="71"/>
      <c r="H46" s="88"/>
      <c r="I46" s="312">
        <v>40739</v>
      </c>
      <c r="J46" s="26"/>
      <c r="K46" s="27"/>
      <c r="L46" s="27"/>
      <c r="M46" s="27"/>
      <c r="N46" s="27"/>
      <c r="O46" s="28"/>
      <c r="P46" s="27"/>
      <c r="Q46" s="76"/>
      <c r="R46" s="36"/>
      <c r="S46" s="40"/>
      <c r="T46" s="27"/>
      <c r="U46" s="76"/>
      <c r="V46" s="76"/>
      <c r="W46" s="36"/>
      <c r="X46" s="28"/>
      <c r="Y46" s="40"/>
      <c r="Z46" s="27"/>
      <c r="AA46" s="27"/>
      <c r="AB46" s="27"/>
      <c r="AC46" s="28"/>
      <c r="AD46" s="28"/>
      <c r="AE46" s="26"/>
      <c r="AF46" s="76"/>
      <c r="AG46" s="36"/>
      <c r="AH46" s="26"/>
      <c r="AI46" s="27"/>
      <c r="AJ46" s="27"/>
      <c r="AK46" s="26"/>
      <c r="AL46" s="27"/>
      <c r="AM46" s="27"/>
      <c r="AN46" s="27"/>
      <c r="AO46" s="28"/>
      <c r="AP46" s="45"/>
      <c r="AQ46" s="52"/>
      <c r="AR46" s="52"/>
      <c r="AS46" s="53"/>
      <c r="AT46" s="285"/>
      <c r="AU46" s="281"/>
      <c r="AV46" s="230"/>
      <c r="AW46" s="319"/>
    </row>
    <row r="47" spans="1:49" s="5" customFormat="1" ht="13.5" thickBot="1">
      <c r="A47" s="105"/>
      <c r="B47" s="106"/>
      <c r="C47" s="107"/>
      <c r="D47" s="311" t="s">
        <v>243</v>
      </c>
      <c r="E47" s="10"/>
      <c r="F47" s="71"/>
      <c r="G47" s="71"/>
      <c r="H47" s="88"/>
      <c r="I47" s="312">
        <v>40774</v>
      </c>
      <c r="J47" s="26"/>
      <c r="K47" s="27"/>
      <c r="L47" s="27"/>
      <c r="M47" s="27"/>
      <c r="N47" s="27"/>
      <c r="O47" s="28"/>
      <c r="P47" s="27"/>
      <c r="Q47" s="76"/>
      <c r="R47" s="36"/>
      <c r="S47" s="40"/>
      <c r="T47" s="27"/>
      <c r="U47" s="76"/>
      <c r="V47" s="76"/>
      <c r="W47" s="36"/>
      <c r="X47" s="28"/>
      <c r="Y47" s="40"/>
      <c r="Z47" s="27"/>
      <c r="AA47" s="27"/>
      <c r="AB47" s="27"/>
      <c r="AC47" s="28"/>
      <c r="AD47" s="28"/>
      <c r="AE47" s="26"/>
      <c r="AF47" s="76"/>
      <c r="AG47" s="36"/>
      <c r="AH47" s="26"/>
      <c r="AI47" s="27"/>
      <c r="AJ47" s="27"/>
      <c r="AK47" s="26"/>
      <c r="AL47" s="27"/>
      <c r="AM47" s="27"/>
      <c r="AN47" s="27"/>
      <c r="AO47" s="28"/>
      <c r="AP47" s="45"/>
      <c r="AQ47" s="52"/>
      <c r="AR47" s="52"/>
      <c r="AS47" s="53"/>
      <c r="AT47" s="285"/>
      <c r="AU47" s="281"/>
      <c r="AV47" s="230"/>
      <c r="AW47" s="319"/>
    </row>
    <row r="48" spans="1:49" s="5" customFormat="1" ht="12.75">
      <c r="A48" s="105"/>
      <c r="B48" s="106"/>
      <c r="C48" s="107"/>
      <c r="D48" s="98" t="s">
        <v>74</v>
      </c>
      <c r="E48" s="10"/>
      <c r="F48" s="71"/>
      <c r="G48" s="71"/>
      <c r="H48" s="88"/>
      <c r="I48" s="251"/>
      <c r="J48" s="26"/>
      <c r="K48" s="27"/>
      <c r="L48" s="27"/>
      <c r="M48" s="27"/>
      <c r="N48" s="27"/>
      <c r="O48" s="28"/>
      <c r="P48" s="27"/>
      <c r="Q48" s="76"/>
      <c r="R48" s="36"/>
      <c r="S48" s="40"/>
      <c r="T48" s="27"/>
      <c r="U48" s="76"/>
      <c r="V48" s="76"/>
      <c r="W48" s="36"/>
      <c r="X48" s="28"/>
      <c r="Y48" s="40"/>
      <c r="Z48" s="27"/>
      <c r="AA48" s="27"/>
      <c r="AB48" s="27"/>
      <c r="AC48" s="28"/>
      <c r="AD48" s="28"/>
      <c r="AE48" s="26"/>
      <c r="AF48" s="76"/>
      <c r="AG48" s="36"/>
      <c r="AH48" s="26"/>
      <c r="AI48" s="27"/>
      <c r="AJ48" s="27"/>
      <c r="AK48" s="26"/>
      <c r="AL48" s="27"/>
      <c r="AM48" s="27"/>
      <c r="AN48" s="27"/>
      <c r="AO48" s="28"/>
      <c r="AP48" s="45"/>
      <c r="AQ48" s="52"/>
      <c r="AR48" s="52"/>
      <c r="AS48" s="53"/>
      <c r="AT48" s="285"/>
      <c r="AU48" s="281"/>
      <c r="AV48" s="230"/>
      <c r="AW48" s="319"/>
    </row>
    <row r="49" spans="1:49" s="5" customFormat="1" ht="12.75">
      <c r="A49" s="105"/>
      <c r="B49" s="106"/>
      <c r="C49" s="107"/>
      <c r="D49" s="6" t="s">
        <v>208</v>
      </c>
      <c r="E49" s="10"/>
      <c r="F49" s="71"/>
      <c r="G49" s="71"/>
      <c r="H49" s="88">
        <v>8</v>
      </c>
      <c r="I49" s="251">
        <v>41159</v>
      </c>
      <c r="J49" s="26"/>
      <c r="K49" s="27"/>
      <c r="L49" s="27"/>
      <c r="M49" s="27"/>
      <c r="N49" s="27"/>
      <c r="O49" s="28"/>
      <c r="P49" s="27"/>
      <c r="Q49" s="76"/>
      <c r="R49" s="36"/>
      <c r="S49" s="40"/>
      <c r="T49" s="27"/>
      <c r="U49" s="76"/>
      <c r="V49" s="76"/>
      <c r="W49" s="36"/>
      <c r="X49" s="28"/>
      <c r="Y49" s="40"/>
      <c r="Z49" s="27"/>
      <c r="AA49" s="27"/>
      <c r="AB49" s="27"/>
      <c r="AC49" s="28"/>
      <c r="AD49" s="28"/>
      <c r="AE49" s="26"/>
      <c r="AF49" s="76"/>
      <c r="AG49" s="36"/>
      <c r="AH49" s="26"/>
      <c r="AI49" s="27"/>
      <c r="AJ49" s="27"/>
      <c r="AK49" s="26"/>
      <c r="AL49" s="27"/>
      <c r="AM49" s="27"/>
      <c r="AN49" s="27"/>
      <c r="AO49" s="28"/>
      <c r="AP49" s="45"/>
      <c r="AQ49" s="52">
        <v>25</v>
      </c>
      <c r="AR49" s="52"/>
      <c r="AS49" s="53"/>
      <c r="AT49" s="285">
        <f t="shared" si="2"/>
        <v>25</v>
      </c>
      <c r="AU49" s="281"/>
      <c r="AV49" s="230">
        <v>6</v>
      </c>
      <c r="AW49" s="319">
        <v>0.25</v>
      </c>
    </row>
    <row r="50" spans="1:49" s="5" customFormat="1" ht="12.75">
      <c r="A50" s="105"/>
      <c r="B50" s="106"/>
      <c r="C50" s="107"/>
      <c r="D50" s="4" t="s">
        <v>202</v>
      </c>
      <c r="E50" s="10"/>
      <c r="F50" s="71"/>
      <c r="G50" s="71"/>
      <c r="H50" s="88">
        <v>1</v>
      </c>
      <c r="I50" s="251">
        <v>41187</v>
      </c>
      <c r="J50" s="26"/>
      <c r="K50" s="27"/>
      <c r="L50" s="27"/>
      <c r="M50" s="27"/>
      <c r="N50" s="27"/>
      <c r="O50" s="28"/>
      <c r="P50" s="27"/>
      <c r="Q50" s="76"/>
      <c r="R50" s="36"/>
      <c r="S50" s="40"/>
      <c r="T50" s="27"/>
      <c r="U50" s="76"/>
      <c r="V50" s="76"/>
      <c r="W50" s="36"/>
      <c r="X50" s="28"/>
      <c r="Y50" s="40"/>
      <c r="Z50" s="27"/>
      <c r="AA50" s="27"/>
      <c r="AB50" s="27"/>
      <c r="AC50" s="28"/>
      <c r="AD50" s="28"/>
      <c r="AE50" s="26"/>
      <c r="AF50" s="76"/>
      <c r="AG50" s="36"/>
      <c r="AH50" s="26"/>
      <c r="AI50" s="27"/>
      <c r="AJ50" s="27"/>
      <c r="AK50" s="26"/>
      <c r="AL50" s="27"/>
      <c r="AM50" s="27"/>
      <c r="AN50" s="27"/>
      <c r="AO50" s="28"/>
      <c r="AP50" s="45"/>
      <c r="AQ50" s="52"/>
      <c r="AR50" s="52"/>
      <c r="AS50" s="53"/>
      <c r="AT50" s="285">
        <f t="shared" si="2"/>
        <v>0</v>
      </c>
      <c r="AU50" s="281"/>
      <c r="AV50" s="230">
        <v>4</v>
      </c>
      <c r="AW50" s="319">
        <v>0.1</v>
      </c>
    </row>
    <row r="51" spans="1:49" s="5" customFormat="1" ht="12.75">
      <c r="A51" s="105"/>
      <c r="B51" s="106"/>
      <c r="C51" s="107"/>
      <c r="D51" s="4" t="s">
        <v>209</v>
      </c>
      <c r="E51" s="10"/>
      <c r="F51" s="71"/>
      <c r="G51" s="71"/>
      <c r="H51" s="88">
        <v>4</v>
      </c>
      <c r="I51" s="251">
        <v>41194</v>
      </c>
      <c r="J51" s="26"/>
      <c r="K51" s="27"/>
      <c r="L51" s="27"/>
      <c r="M51" s="27"/>
      <c r="N51" s="27"/>
      <c r="O51" s="28"/>
      <c r="P51" s="27"/>
      <c r="Q51" s="76"/>
      <c r="R51" s="36"/>
      <c r="S51" s="40"/>
      <c r="T51" s="27"/>
      <c r="U51" s="76"/>
      <c r="V51" s="76"/>
      <c r="W51" s="36"/>
      <c r="X51" s="28"/>
      <c r="Y51" s="40"/>
      <c r="Z51" s="27"/>
      <c r="AA51" s="27"/>
      <c r="AB51" s="27"/>
      <c r="AC51" s="28"/>
      <c r="AD51" s="28"/>
      <c r="AE51" s="26"/>
      <c r="AF51" s="76"/>
      <c r="AG51" s="36"/>
      <c r="AH51" s="26"/>
      <c r="AI51" s="27"/>
      <c r="AJ51" s="27"/>
      <c r="AK51" s="26"/>
      <c r="AL51" s="27"/>
      <c r="AM51" s="27"/>
      <c r="AN51" s="27"/>
      <c r="AO51" s="28"/>
      <c r="AP51" s="45"/>
      <c r="AQ51" s="52"/>
      <c r="AR51" s="52"/>
      <c r="AS51" s="53"/>
      <c r="AT51" s="285">
        <f t="shared" si="2"/>
        <v>0</v>
      </c>
      <c r="AU51" s="281"/>
      <c r="AV51" s="230">
        <v>4</v>
      </c>
      <c r="AW51" s="319">
        <v>0.1</v>
      </c>
    </row>
    <row r="52" spans="1:49" s="5" customFormat="1" ht="12.75">
      <c r="A52" s="105"/>
      <c r="B52" s="106"/>
      <c r="C52" s="107"/>
      <c r="D52" s="6" t="s">
        <v>51</v>
      </c>
      <c r="E52" s="10"/>
      <c r="F52" s="71"/>
      <c r="G52" s="71"/>
      <c r="H52" s="88">
        <v>12</v>
      </c>
      <c r="I52" s="251">
        <v>41222</v>
      </c>
      <c r="J52" s="26"/>
      <c r="K52" s="27"/>
      <c r="L52" s="27"/>
      <c r="M52" s="27"/>
      <c r="N52" s="27"/>
      <c r="O52" s="28"/>
      <c r="P52" s="27"/>
      <c r="Q52" s="76"/>
      <c r="R52" s="36"/>
      <c r="S52" s="40"/>
      <c r="T52" s="27"/>
      <c r="U52" s="76"/>
      <c r="V52" s="76"/>
      <c r="W52" s="36"/>
      <c r="X52" s="28"/>
      <c r="Y52" s="40"/>
      <c r="Z52" s="27"/>
      <c r="AA52" s="27"/>
      <c r="AB52" s="27"/>
      <c r="AC52" s="28"/>
      <c r="AD52" s="28"/>
      <c r="AE52" s="26"/>
      <c r="AF52" s="76"/>
      <c r="AG52" s="36"/>
      <c r="AH52" s="26"/>
      <c r="AI52" s="27"/>
      <c r="AJ52" s="27"/>
      <c r="AK52" s="26"/>
      <c r="AL52" s="27"/>
      <c r="AM52" s="27"/>
      <c r="AN52" s="27"/>
      <c r="AO52" s="28"/>
      <c r="AP52" s="45"/>
      <c r="AQ52" s="52">
        <v>65</v>
      </c>
      <c r="AR52" s="52">
        <v>3</v>
      </c>
      <c r="AS52" s="53"/>
      <c r="AT52" s="285">
        <f t="shared" si="2"/>
        <v>68</v>
      </c>
      <c r="AU52" s="281"/>
      <c r="AV52" s="230">
        <v>2</v>
      </c>
      <c r="AW52" s="319">
        <v>0.35</v>
      </c>
    </row>
    <row r="53" spans="1:49" s="5" customFormat="1" ht="13.5" thickBot="1">
      <c r="A53" s="105"/>
      <c r="B53" s="106"/>
      <c r="C53" s="107"/>
      <c r="D53" s="311" t="s">
        <v>237</v>
      </c>
      <c r="E53" s="9"/>
      <c r="F53" s="309"/>
      <c r="G53" s="309"/>
      <c r="H53" s="310"/>
      <c r="I53" s="312">
        <v>41306</v>
      </c>
      <c r="J53" s="26"/>
      <c r="K53" s="27"/>
      <c r="L53" s="27"/>
      <c r="M53" s="27"/>
      <c r="N53" s="27"/>
      <c r="O53" s="28"/>
      <c r="P53" s="27"/>
      <c r="Q53" s="76"/>
      <c r="R53" s="36"/>
      <c r="S53" s="40"/>
      <c r="T53" s="27"/>
      <c r="U53" s="76"/>
      <c r="V53" s="76"/>
      <c r="W53" s="36"/>
      <c r="X53" s="28"/>
      <c r="Y53" s="40"/>
      <c r="Z53" s="27"/>
      <c r="AA53" s="27"/>
      <c r="AB53" s="27"/>
      <c r="AC53" s="28"/>
      <c r="AD53" s="28"/>
      <c r="AE53" s="26"/>
      <c r="AF53" s="76"/>
      <c r="AG53" s="36"/>
      <c r="AH53" s="26"/>
      <c r="AI53" s="27"/>
      <c r="AJ53" s="27"/>
      <c r="AK53" s="26"/>
      <c r="AL53" s="27"/>
      <c r="AM53" s="27"/>
      <c r="AN53" s="27"/>
      <c r="AO53" s="28"/>
      <c r="AP53" s="45"/>
      <c r="AQ53" s="52"/>
      <c r="AR53" s="52"/>
      <c r="AS53" s="53"/>
      <c r="AT53" s="285"/>
      <c r="AU53" s="281"/>
      <c r="AV53" s="230"/>
      <c r="AW53" s="319"/>
    </row>
    <row r="54" spans="1:49" s="5" customFormat="1" ht="13.5" thickBot="1">
      <c r="A54" s="105"/>
      <c r="B54" s="106"/>
      <c r="C54" s="107"/>
      <c r="D54" s="97" t="s">
        <v>211</v>
      </c>
      <c r="E54" s="10"/>
      <c r="F54" s="71"/>
      <c r="G54" s="71"/>
      <c r="H54" s="88">
        <v>12</v>
      </c>
      <c r="I54" s="251">
        <v>41110</v>
      </c>
      <c r="J54" s="26"/>
      <c r="K54" s="27"/>
      <c r="L54" s="27"/>
      <c r="M54" s="27"/>
      <c r="N54" s="27"/>
      <c r="O54" s="28"/>
      <c r="P54" s="27"/>
      <c r="Q54" s="76"/>
      <c r="R54" s="36"/>
      <c r="S54" s="40"/>
      <c r="T54" s="27"/>
      <c r="U54" s="76"/>
      <c r="V54" s="76"/>
      <c r="W54" s="36"/>
      <c r="X54" s="28"/>
      <c r="Y54" s="40"/>
      <c r="Z54" s="27"/>
      <c r="AA54" s="27"/>
      <c r="AB54" s="27"/>
      <c r="AC54" s="28"/>
      <c r="AD54" s="28">
        <v>24</v>
      </c>
      <c r="AE54" s="26"/>
      <c r="AF54" s="76"/>
      <c r="AG54" s="36"/>
      <c r="AH54" s="26"/>
      <c r="AI54" s="27"/>
      <c r="AJ54" s="27"/>
      <c r="AK54" s="26"/>
      <c r="AL54" s="27"/>
      <c r="AM54" s="27"/>
      <c r="AN54" s="27"/>
      <c r="AO54" s="28"/>
      <c r="AP54" s="45"/>
      <c r="AQ54" s="52">
        <v>78</v>
      </c>
      <c r="AR54" s="52"/>
      <c r="AS54" s="53"/>
      <c r="AT54" s="285">
        <f t="shared" si="2"/>
        <v>78</v>
      </c>
      <c r="AU54" s="281"/>
      <c r="AV54" s="230">
        <v>6</v>
      </c>
      <c r="AW54" s="319">
        <v>0.25</v>
      </c>
    </row>
    <row r="55" spans="1:49" s="5" customFormat="1" ht="12.75">
      <c r="A55" s="105"/>
      <c r="B55" s="106"/>
      <c r="C55" s="107"/>
      <c r="D55" s="97" t="s">
        <v>212</v>
      </c>
      <c r="E55" s="10"/>
      <c r="F55" s="71"/>
      <c r="G55" s="71"/>
      <c r="H55" s="88">
        <v>16</v>
      </c>
      <c r="I55" s="251">
        <v>41194</v>
      </c>
      <c r="J55" s="26"/>
      <c r="K55" s="27"/>
      <c r="L55" s="27"/>
      <c r="M55" s="27"/>
      <c r="N55" s="27"/>
      <c r="O55" s="28"/>
      <c r="P55" s="27"/>
      <c r="Q55" s="76"/>
      <c r="R55" s="36"/>
      <c r="S55" s="40"/>
      <c r="T55" s="27"/>
      <c r="U55" s="76"/>
      <c r="V55" s="76"/>
      <c r="W55" s="36"/>
      <c r="X55" s="28"/>
      <c r="Y55" s="40"/>
      <c r="Z55" s="27"/>
      <c r="AA55" s="27"/>
      <c r="AB55" s="27"/>
      <c r="AC55" s="28"/>
      <c r="AD55" s="28"/>
      <c r="AE55" s="26"/>
      <c r="AF55" s="76"/>
      <c r="AG55" s="36"/>
      <c r="AH55" s="26"/>
      <c r="AI55" s="27"/>
      <c r="AJ55" s="27"/>
      <c r="AK55" s="26"/>
      <c r="AL55" s="27"/>
      <c r="AM55" s="27"/>
      <c r="AN55" s="27"/>
      <c r="AO55" s="28"/>
      <c r="AP55" s="45"/>
      <c r="AQ55" s="52">
        <v>50</v>
      </c>
      <c r="AR55" s="52"/>
      <c r="AS55" s="53"/>
      <c r="AT55" s="285">
        <f t="shared" si="2"/>
        <v>50</v>
      </c>
      <c r="AU55" s="281"/>
      <c r="AV55" s="230">
        <v>2</v>
      </c>
      <c r="AW55" s="319">
        <v>0.3</v>
      </c>
    </row>
    <row r="56" spans="1:49" s="5" customFormat="1" ht="12.75">
      <c r="A56" s="105"/>
      <c r="B56" s="106"/>
      <c r="C56" s="107"/>
      <c r="D56" s="6" t="s">
        <v>213</v>
      </c>
      <c r="E56" s="10"/>
      <c r="F56" s="71"/>
      <c r="G56" s="71"/>
      <c r="H56" s="88">
        <v>12</v>
      </c>
      <c r="I56" s="251">
        <v>41222</v>
      </c>
      <c r="J56" s="26"/>
      <c r="K56" s="27"/>
      <c r="L56" s="27"/>
      <c r="M56" s="27"/>
      <c r="N56" s="27"/>
      <c r="O56" s="28"/>
      <c r="P56" s="27"/>
      <c r="Q56" s="76"/>
      <c r="R56" s="36"/>
      <c r="S56" s="40"/>
      <c r="T56" s="27"/>
      <c r="U56" s="76"/>
      <c r="V56" s="76"/>
      <c r="W56" s="36"/>
      <c r="X56" s="28"/>
      <c r="Y56" s="40"/>
      <c r="Z56" s="27"/>
      <c r="AA56" s="27"/>
      <c r="AB56" s="27"/>
      <c r="AC56" s="28"/>
      <c r="AD56" s="28"/>
      <c r="AE56" s="26"/>
      <c r="AF56" s="76"/>
      <c r="AG56" s="36"/>
      <c r="AH56" s="26"/>
      <c r="AI56" s="27"/>
      <c r="AJ56" s="27"/>
      <c r="AK56" s="26"/>
      <c r="AL56" s="27"/>
      <c r="AM56" s="27"/>
      <c r="AN56" s="27"/>
      <c r="AO56" s="28"/>
      <c r="AP56" s="45"/>
      <c r="AQ56" s="52">
        <v>50</v>
      </c>
      <c r="AR56" s="52"/>
      <c r="AS56" s="53"/>
      <c r="AT56" s="285">
        <f t="shared" si="2"/>
        <v>50</v>
      </c>
      <c r="AU56" s="281"/>
      <c r="AV56" s="230">
        <v>2</v>
      </c>
      <c r="AW56" s="319">
        <v>0.3</v>
      </c>
    </row>
    <row r="57" spans="1:49" s="5" customFormat="1" ht="12.75">
      <c r="A57" s="105"/>
      <c r="B57" s="106"/>
      <c r="C57" s="107"/>
      <c r="D57" s="6" t="s">
        <v>75</v>
      </c>
      <c r="E57" s="10"/>
      <c r="F57" s="71"/>
      <c r="G57" s="71"/>
      <c r="H57" s="88">
        <v>8</v>
      </c>
      <c r="I57" s="251">
        <v>41194</v>
      </c>
      <c r="J57" s="26"/>
      <c r="K57" s="27"/>
      <c r="L57" s="27"/>
      <c r="M57" s="27"/>
      <c r="N57" s="27"/>
      <c r="O57" s="28"/>
      <c r="P57" s="27"/>
      <c r="Q57" s="76"/>
      <c r="R57" s="36"/>
      <c r="S57" s="40"/>
      <c r="T57" s="27"/>
      <c r="U57" s="76"/>
      <c r="V57" s="76"/>
      <c r="W57" s="36"/>
      <c r="X57" s="28"/>
      <c r="Y57" s="40"/>
      <c r="Z57" s="27"/>
      <c r="AA57" s="27"/>
      <c r="AB57" s="27"/>
      <c r="AC57" s="28"/>
      <c r="AD57" s="28"/>
      <c r="AE57" s="26"/>
      <c r="AF57" s="76"/>
      <c r="AG57" s="36"/>
      <c r="AH57" s="26"/>
      <c r="AI57" s="27"/>
      <c r="AJ57" s="27"/>
      <c r="AK57" s="26"/>
      <c r="AL57" s="27"/>
      <c r="AM57" s="27"/>
      <c r="AN57" s="27"/>
      <c r="AO57" s="28"/>
      <c r="AP57" s="45"/>
      <c r="AQ57" s="52">
        <v>24</v>
      </c>
      <c r="AR57" s="52"/>
      <c r="AS57" s="53"/>
      <c r="AT57" s="285">
        <f t="shared" si="2"/>
        <v>24</v>
      </c>
      <c r="AU57" s="281"/>
      <c r="AV57" s="230">
        <v>2</v>
      </c>
      <c r="AW57" s="319">
        <v>0.3</v>
      </c>
    </row>
    <row r="58" spans="1:49" s="5" customFormat="1" ht="12" customHeight="1">
      <c r="A58" s="105"/>
      <c r="B58" s="106"/>
      <c r="C58" s="107"/>
      <c r="D58" s="98" t="s">
        <v>52</v>
      </c>
      <c r="E58" s="10"/>
      <c r="F58" s="71"/>
      <c r="G58" s="71"/>
      <c r="H58" s="88"/>
      <c r="I58" s="251"/>
      <c r="J58" s="26"/>
      <c r="K58" s="27"/>
      <c r="L58" s="27"/>
      <c r="M58" s="27"/>
      <c r="N58" s="27"/>
      <c r="O58" s="28"/>
      <c r="P58" s="27"/>
      <c r="Q58" s="76"/>
      <c r="R58" s="36"/>
      <c r="S58" s="40"/>
      <c r="T58" s="27"/>
      <c r="U58" s="76"/>
      <c r="V58" s="76"/>
      <c r="W58" s="36"/>
      <c r="X58" s="28"/>
      <c r="Y58" s="40"/>
      <c r="Z58" s="27"/>
      <c r="AA58" s="27"/>
      <c r="AB58" s="27"/>
      <c r="AC58" s="28"/>
      <c r="AD58" s="28"/>
      <c r="AE58" s="26"/>
      <c r="AF58" s="76"/>
      <c r="AG58" s="36"/>
      <c r="AH58" s="26"/>
      <c r="AI58" s="27"/>
      <c r="AJ58" s="27"/>
      <c r="AK58" s="26"/>
      <c r="AL58" s="27"/>
      <c r="AM58" s="27"/>
      <c r="AN58" s="27"/>
      <c r="AO58" s="28"/>
      <c r="AP58" s="45"/>
      <c r="AQ58" s="52"/>
      <c r="AR58" s="52"/>
      <c r="AS58" s="53"/>
      <c r="AT58" s="285">
        <f t="shared" si="2"/>
        <v>0</v>
      </c>
      <c r="AU58" s="281"/>
      <c r="AV58" s="230"/>
      <c r="AW58" s="319"/>
    </row>
    <row r="59" spans="1:49" s="330" customFormat="1" ht="12.75">
      <c r="A59" s="322"/>
      <c r="B59" s="323"/>
      <c r="C59" s="324"/>
      <c r="D59" s="331" t="s">
        <v>250</v>
      </c>
      <c r="E59" s="325"/>
      <c r="F59" s="332"/>
      <c r="G59" s="332"/>
      <c r="H59" s="333">
        <v>20</v>
      </c>
      <c r="I59" s="334">
        <v>41166</v>
      </c>
      <c r="J59" s="335"/>
      <c r="K59" s="336"/>
      <c r="L59" s="336"/>
      <c r="M59" s="336"/>
      <c r="N59" s="336"/>
      <c r="O59" s="337"/>
      <c r="P59" s="336"/>
      <c r="Q59" s="338"/>
      <c r="R59" s="339"/>
      <c r="S59" s="340"/>
      <c r="T59" s="336"/>
      <c r="U59" s="338"/>
      <c r="V59" s="338"/>
      <c r="W59" s="339"/>
      <c r="X59" s="337"/>
      <c r="Y59" s="340"/>
      <c r="Z59" s="336"/>
      <c r="AA59" s="336"/>
      <c r="AB59" s="336"/>
      <c r="AC59" s="337"/>
      <c r="AD59" s="337">
        <v>16</v>
      </c>
      <c r="AE59" s="335"/>
      <c r="AF59" s="338"/>
      <c r="AG59" s="339"/>
      <c r="AH59" s="335"/>
      <c r="AI59" s="336"/>
      <c r="AJ59" s="336"/>
      <c r="AK59" s="335"/>
      <c r="AL59" s="336"/>
      <c r="AM59" s="336"/>
      <c r="AN59" s="336"/>
      <c r="AO59" s="337"/>
      <c r="AP59" s="341">
        <v>150</v>
      </c>
      <c r="AQ59" s="342"/>
      <c r="AR59" s="342"/>
      <c r="AS59" s="343"/>
      <c r="AT59" s="326">
        <f t="shared" si="2"/>
        <v>150</v>
      </c>
      <c r="AU59" s="327"/>
      <c r="AV59" s="328">
        <v>2</v>
      </c>
      <c r="AW59" s="329">
        <v>0.25</v>
      </c>
    </row>
    <row r="60" spans="1:49" s="5" customFormat="1" ht="12.75">
      <c r="A60" s="105"/>
      <c r="B60" s="106"/>
      <c r="C60" s="107"/>
      <c r="D60" s="6" t="s">
        <v>185</v>
      </c>
      <c r="E60" s="10"/>
      <c r="F60" s="71"/>
      <c r="G60" s="71"/>
      <c r="H60" s="88">
        <v>6</v>
      </c>
      <c r="I60" s="251">
        <v>41264</v>
      </c>
      <c r="J60" s="26"/>
      <c r="K60" s="27"/>
      <c r="L60" s="27"/>
      <c r="M60" s="27"/>
      <c r="N60" s="27"/>
      <c r="O60" s="28"/>
      <c r="P60" s="27"/>
      <c r="Q60" s="76"/>
      <c r="R60" s="36"/>
      <c r="S60" s="40"/>
      <c r="T60" s="27"/>
      <c r="U60" s="76"/>
      <c r="V60" s="76"/>
      <c r="W60" s="36"/>
      <c r="X60" s="28"/>
      <c r="Y60" s="40"/>
      <c r="Z60" s="27"/>
      <c r="AA60" s="27"/>
      <c r="AB60" s="27"/>
      <c r="AC60" s="28"/>
      <c r="AD60" s="28">
        <v>8</v>
      </c>
      <c r="AE60" s="26"/>
      <c r="AF60" s="76"/>
      <c r="AG60" s="36"/>
      <c r="AH60" s="26"/>
      <c r="AI60" s="27"/>
      <c r="AJ60" s="27"/>
      <c r="AK60" s="26"/>
      <c r="AL60" s="27"/>
      <c r="AM60" s="27"/>
      <c r="AN60" s="27"/>
      <c r="AO60" s="28"/>
      <c r="AP60" s="45">
        <v>25</v>
      </c>
      <c r="AQ60" s="52"/>
      <c r="AR60" s="52"/>
      <c r="AS60" s="53"/>
      <c r="AT60" s="285">
        <f t="shared" si="2"/>
        <v>25</v>
      </c>
      <c r="AU60" s="281"/>
      <c r="AV60" s="230">
        <v>6</v>
      </c>
      <c r="AW60" s="319">
        <v>0.25</v>
      </c>
    </row>
    <row r="61" spans="1:49" s="5" customFormat="1" ht="12.75">
      <c r="A61" s="105"/>
      <c r="B61" s="106"/>
      <c r="C61" s="107"/>
      <c r="D61" s="6" t="s">
        <v>214</v>
      </c>
      <c r="E61" s="10"/>
      <c r="F61" s="71"/>
      <c r="G61" s="71"/>
      <c r="H61" s="88">
        <v>12</v>
      </c>
      <c r="I61" s="251">
        <v>41250</v>
      </c>
      <c r="J61" s="26"/>
      <c r="K61" s="27"/>
      <c r="L61" s="27"/>
      <c r="M61" s="27"/>
      <c r="N61" s="27"/>
      <c r="O61" s="28"/>
      <c r="P61" s="27"/>
      <c r="Q61" s="76"/>
      <c r="R61" s="36"/>
      <c r="S61" s="40"/>
      <c r="T61" s="27"/>
      <c r="U61" s="76"/>
      <c r="V61" s="76"/>
      <c r="W61" s="36"/>
      <c r="X61" s="28"/>
      <c r="Y61" s="40"/>
      <c r="Z61" s="27"/>
      <c r="AA61" s="27"/>
      <c r="AB61" s="27"/>
      <c r="AC61" s="28"/>
      <c r="AD61" s="28">
        <v>16</v>
      </c>
      <c r="AE61" s="26"/>
      <c r="AF61" s="76"/>
      <c r="AG61" s="36"/>
      <c r="AH61" s="26"/>
      <c r="AI61" s="27"/>
      <c r="AJ61" s="27"/>
      <c r="AK61" s="26"/>
      <c r="AL61" s="27"/>
      <c r="AM61" s="27"/>
      <c r="AN61" s="27"/>
      <c r="AO61" s="28"/>
      <c r="AP61" s="45"/>
      <c r="AQ61" s="52">
        <v>25</v>
      </c>
      <c r="AR61" s="52"/>
      <c r="AS61" s="53"/>
      <c r="AT61" s="285">
        <f t="shared" si="2"/>
        <v>25</v>
      </c>
      <c r="AU61" s="281"/>
      <c r="AV61" s="230">
        <v>2</v>
      </c>
      <c r="AW61" s="319">
        <v>0.25</v>
      </c>
    </row>
    <row r="62" spans="1:49" s="5" customFormat="1" ht="12.75">
      <c r="A62" s="105"/>
      <c r="B62" s="106"/>
      <c r="C62" s="107"/>
      <c r="D62" s="6" t="s">
        <v>245</v>
      </c>
      <c r="E62" s="10"/>
      <c r="F62" s="71"/>
      <c r="G62" s="71"/>
      <c r="H62" s="88">
        <v>12</v>
      </c>
      <c r="I62" s="251">
        <v>40739</v>
      </c>
      <c r="J62" s="26"/>
      <c r="K62" s="27"/>
      <c r="L62" s="27"/>
      <c r="M62" s="27"/>
      <c r="N62" s="27"/>
      <c r="O62" s="28"/>
      <c r="P62" s="27"/>
      <c r="Q62" s="76"/>
      <c r="R62" s="36"/>
      <c r="S62" s="40"/>
      <c r="T62" s="27"/>
      <c r="U62" s="76"/>
      <c r="V62" s="76"/>
      <c r="W62" s="36"/>
      <c r="X62" s="28"/>
      <c r="Y62" s="40"/>
      <c r="Z62" s="27"/>
      <c r="AA62" s="27"/>
      <c r="AB62" s="27"/>
      <c r="AC62" s="28"/>
      <c r="AD62" s="28"/>
      <c r="AE62" s="26"/>
      <c r="AF62" s="76"/>
      <c r="AG62" s="36"/>
      <c r="AH62" s="26"/>
      <c r="AI62" s="27"/>
      <c r="AJ62" s="27"/>
      <c r="AK62" s="26"/>
      <c r="AL62" s="27"/>
      <c r="AM62" s="27"/>
      <c r="AN62" s="27"/>
      <c r="AO62" s="28"/>
      <c r="AP62" s="45"/>
      <c r="AQ62" s="52">
        <v>30</v>
      </c>
      <c r="AR62" s="52"/>
      <c r="AS62" s="53"/>
      <c r="AT62" s="285">
        <f t="shared" si="2"/>
        <v>30</v>
      </c>
      <c r="AU62" s="281"/>
      <c r="AV62" s="230">
        <v>2</v>
      </c>
      <c r="AW62" s="319">
        <v>0.3</v>
      </c>
    </row>
    <row r="63" spans="1:49" s="5" customFormat="1" ht="12.75">
      <c r="A63" s="105"/>
      <c r="B63" s="106"/>
      <c r="C63" s="107"/>
      <c r="D63" s="6" t="s">
        <v>226</v>
      </c>
      <c r="E63" s="10"/>
      <c r="F63" s="71"/>
      <c r="G63" s="71"/>
      <c r="H63" s="88">
        <v>4</v>
      </c>
      <c r="I63" s="251">
        <v>40697</v>
      </c>
      <c r="J63" s="26"/>
      <c r="K63" s="27"/>
      <c r="L63" s="27"/>
      <c r="M63" s="27"/>
      <c r="N63" s="27"/>
      <c r="O63" s="28"/>
      <c r="P63" s="27"/>
      <c r="Q63" s="76"/>
      <c r="R63" s="36"/>
      <c r="S63" s="40"/>
      <c r="T63" s="27"/>
      <c r="U63" s="76"/>
      <c r="V63" s="76"/>
      <c r="W63" s="36"/>
      <c r="X63" s="28"/>
      <c r="Y63" s="40"/>
      <c r="Z63" s="27"/>
      <c r="AA63" s="27"/>
      <c r="AB63" s="27"/>
      <c r="AC63" s="28"/>
      <c r="AD63" s="28">
        <v>8</v>
      </c>
      <c r="AE63" s="26"/>
      <c r="AF63" s="76"/>
      <c r="AG63" s="36"/>
      <c r="AH63" s="26"/>
      <c r="AI63" s="27"/>
      <c r="AJ63" s="27"/>
      <c r="AK63" s="26"/>
      <c r="AL63" s="27"/>
      <c r="AM63" s="27"/>
      <c r="AN63" s="27"/>
      <c r="AO63" s="28"/>
      <c r="AP63" s="45">
        <v>5</v>
      </c>
      <c r="AQ63" s="52"/>
      <c r="AR63" s="52"/>
      <c r="AS63" s="53"/>
      <c r="AT63" s="286">
        <f t="shared" si="2"/>
        <v>5</v>
      </c>
      <c r="AU63" s="282"/>
      <c r="AV63" s="276">
        <v>6</v>
      </c>
      <c r="AW63" s="319">
        <v>0.15</v>
      </c>
    </row>
    <row r="64" spans="1:49" s="5" customFormat="1" ht="12.75">
      <c r="A64" s="105"/>
      <c r="B64" s="106"/>
      <c r="C64" s="107"/>
      <c r="D64" s="6" t="s">
        <v>231</v>
      </c>
      <c r="E64" s="10"/>
      <c r="F64" s="71"/>
      <c r="G64" s="71"/>
      <c r="H64" s="88">
        <v>10</v>
      </c>
      <c r="I64" s="251">
        <v>41187</v>
      </c>
      <c r="J64" s="26"/>
      <c r="K64" s="27"/>
      <c r="L64" s="27"/>
      <c r="M64" s="27"/>
      <c r="N64" s="27"/>
      <c r="O64" s="28"/>
      <c r="P64" s="27"/>
      <c r="Q64" s="76"/>
      <c r="R64" s="36"/>
      <c r="S64" s="40"/>
      <c r="T64" s="27"/>
      <c r="U64" s="76"/>
      <c r="V64" s="76"/>
      <c r="W64" s="36"/>
      <c r="X64" s="28"/>
      <c r="Y64" s="40">
        <v>80</v>
      </c>
      <c r="Z64" s="27"/>
      <c r="AA64" s="27"/>
      <c r="AB64" s="27"/>
      <c r="AC64" s="28"/>
      <c r="AD64" s="28"/>
      <c r="AE64" s="26"/>
      <c r="AF64" s="76"/>
      <c r="AG64" s="36"/>
      <c r="AH64" s="26"/>
      <c r="AI64" s="27"/>
      <c r="AJ64" s="27"/>
      <c r="AK64" s="26"/>
      <c r="AL64" s="27"/>
      <c r="AM64" s="27"/>
      <c r="AN64" s="27"/>
      <c r="AO64" s="28"/>
      <c r="AP64" s="45">
        <v>25</v>
      </c>
      <c r="AQ64" s="52"/>
      <c r="AR64" s="52"/>
      <c r="AS64" s="53"/>
      <c r="AT64" s="306">
        <f t="shared" si="2"/>
        <v>25</v>
      </c>
      <c r="AU64" s="282"/>
      <c r="AV64" s="276"/>
      <c r="AW64" s="319">
        <v>0.25</v>
      </c>
    </row>
    <row r="65" spans="1:49" s="5" customFormat="1" ht="13.5" thickBot="1">
      <c r="A65" s="231"/>
      <c r="B65" s="232"/>
      <c r="C65" s="233"/>
      <c r="D65" s="8" t="s">
        <v>229</v>
      </c>
      <c r="E65" s="234"/>
      <c r="F65" s="235"/>
      <c r="G65" s="235"/>
      <c r="H65" s="236">
        <v>12</v>
      </c>
      <c r="I65" s="253">
        <v>40739</v>
      </c>
      <c r="J65" s="237"/>
      <c r="K65" s="238"/>
      <c r="L65" s="238"/>
      <c r="M65" s="238"/>
      <c r="N65" s="238"/>
      <c r="O65" s="239"/>
      <c r="P65" s="238"/>
      <c r="Q65" s="240"/>
      <c r="R65" s="241"/>
      <c r="S65" s="242"/>
      <c r="T65" s="238"/>
      <c r="U65" s="240"/>
      <c r="V65" s="240"/>
      <c r="W65" s="241"/>
      <c r="X65" s="239"/>
      <c r="Y65" s="242"/>
      <c r="Z65" s="238"/>
      <c r="AA65" s="238"/>
      <c r="AB65" s="238"/>
      <c r="AC65" s="239"/>
      <c r="AD65" s="239"/>
      <c r="AE65" s="237"/>
      <c r="AF65" s="240"/>
      <c r="AG65" s="241"/>
      <c r="AH65" s="237"/>
      <c r="AI65" s="238"/>
      <c r="AJ65" s="238"/>
      <c r="AK65" s="237"/>
      <c r="AL65" s="238"/>
      <c r="AM65" s="238"/>
      <c r="AN65" s="238"/>
      <c r="AO65" s="239"/>
      <c r="AP65" s="243"/>
      <c r="AQ65" s="244">
        <v>50</v>
      </c>
      <c r="AR65" s="244"/>
      <c r="AS65" s="245"/>
      <c r="AT65" s="287">
        <f>SUM(AP65:AS65)</f>
        <v>50</v>
      </c>
      <c r="AU65" s="283"/>
      <c r="AV65" s="246">
        <v>2</v>
      </c>
      <c r="AW65" s="320">
        <v>0.35</v>
      </c>
    </row>
    <row r="66" spans="4:49" s="68" customFormat="1" ht="13.5" thickBot="1">
      <c r="D66" s="257"/>
      <c r="I66" s="258"/>
      <c r="J66" s="274">
        <f aca="true" t="shared" si="3" ref="J66:Y66">SUM(J5:J65)</f>
        <v>0</v>
      </c>
      <c r="K66" s="259">
        <f t="shared" si="3"/>
        <v>240</v>
      </c>
      <c r="L66" s="259">
        <f t="shared" si="3"/>
        <v>120</v>
      </c>
      <c r="M66" s="259">
        <f t="shared" si="3"/>
        <v>0</v>
      </c>
      <c r="N66" s="259">
        <f t="shared" si="3"/>
        <v>0</v>
      </c>
      <c r="O66" s="259">
        <f t="shared" si="3"/>
        <v>0</v>
      </c>
      <c r="P66" s="259">
        <f t="shared" si="3"/>
        <v>0</v>
      </c>
      <c r="Q66" s="259">
        <f t="shared" si="3"/>
        <v>0</v>
      </c>
      <c r="R66" s="259">
        <f t="shared" si="3"/>
        <v>0</v>
      </c>
      <c r="S66" s="259">
        <f t="shared" si="3"/>
        <v>0</v>
      </c>
      <c r="T66" s="259">
        <f t="shared" si="3"/>
        <v>0</v>
      </c>
      <c r="U66" s="259">
        <f t="shared" si="3"/>
        <v>244</v>
      </c>
      <c r="V66" s="260">
        <f t="shared" si="3"/>
        <v>0</v>
      </c>
      <c r="W66" s="261">
        <f t="shared" si="3"/>
        <v>520</v>
      </c>
      <c r="X66" s="262">
        <f t="shared" si="3"/>
        <v>0</v>
      </c>
      <c r="Y66" s="263">
        <f t="shared" si="3"/>
        <v>680</v>
      </c>
      <c r="Z66" s="264"/>
      <c r="AA66" s="265"/>
      <c r="AB66" s="265"/>
      <c r="AC66" s="266"/>
      <c r="AD66" s="275">
        <f>SUM(AD5:AD65)</f>
        <v>72</v>
      </c>
      <c r="AE66" s="275">
        <f>SUM(AE5:AE65)</f>
        <v>120</v>
      </c>
      <c r="AF66" s="267"/>
      <c r="AG66" s="268"/>
      <c r="AH66" s="268"/>
      <c r="AI66" s="268"/>
      <c r="AJ66" s="268"/>
      <c r="AK66" s="268"/>
      <c r="AL66" s="268"/>
      <c r="AM66" s="268"/>
      <c r="AN66" s="268"/>
      <c r="AO66" s="269"/>
      <c r="AP66" s="270"/>
      <c r="AQ66" s="271"/>
      <c r="AR66" s="271"/>
      <c r="AS66" s="272"/>
      <c r="AT66" s="273">
        <f>SUM(AT5:AT65)</f>
        <v>1576</v>
      </c>
      <c r="AV66" s="227"/>
      <c r="AW66" s="321"/>
    </row>
    <row r="67" spans="1:46" ht="13.5" thickBot="1">
      <c r="A67"/>
      <c r="B67"/>
      <c r="C67"/>
      <c r="D67" s="315" t="s">
        <v>210</v>
      </c>
      <c r="E67"/>
      <c r="F67"/>
      <c r="G67"/>
      <c r="H67"/>
      <c r="I67" s="25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2.75">
      <c r="A68"/>
      <c r="B68"/>
      <c r="C68"/>
      <c r="D68" s="255"/>
      <c r="E68"/>
      <c r="F68"/>
      <c r="G68"/>
      <c r="H68"/>
      <c r="I68" s="254"/>
      <c r="J68"/>
      <c r="K68"/>
      <c r="L68"/>
      <c r="M68"/>
      <c r="N68"/>
      <c r="O68"/>
      <c r="P68"/>
      <c r="Q68"/>
      <c r="R68"/>
      <c r="S68"/>
      <c r="T68"/>
      <c r="U68" s="215" t="s">
        <v>168</v>
      </c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9"/>
    </row>
    <row r="69" spans="1:46" ht="13.5" thickBot="1">
      <c r="A69"/>
      <c r="B69"/>
      <c r="C69"/>
      <c r="D69" s="256"/>
      <c r="E69"/>
      <c r="F69"/>
      <c r="G69"/>
      <c r="H69"/>
      <c r="I69" s="254"/>
      <c r="J69"/>
      <c r="K69"/>
      <c r="L69"/>
      <c r="M69"/>
      <c r="N69"/>
      <c r="O69"/>
      <c r="P69"/>
      <c r="Q69"/>
      <c r="R69"/>
      <c r="S69"/>
      <c r="T69"/>
      <c r="U69" s="216" t="s">
        <v>169</v>
      </c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82"/>
    </row>
    <row r="70" spans="1:46" ht="12.75">
      <c r="A70"/>
      <c r="B70"/>
      <c r="C70"/>
      <c r="D70"/>
      <c r="E70"/>
      <c r="F70"/>
      <c r="G70"/>
      <c r="H70"/>
      <c r="I70" s="254"/>
      <c r="J70"/>
      <c r="K70"/>
      <c r="L70"/>
      <c r="M70"/>
      <c r="N70"/>
      <c r="O70"/>
      <c r="P70"/>
      <c r="Q70"/>
      <c r="R70"/>
      <c r="S70"/>
      <c r="T70"/>
      <c r="U70" s="216" t="s">
        <v>170</v>
      </c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82"/>
    </row>
    <row r="71" spans="1:46" ht="12.75">
      <c r="A71"/>
      <c r="B71"/>
      <c r="C71"/>
      <c r="D71"/>
      <c r="E71"/>
      <c r="F71"/>
      <c r="G71"/>
      <c r="H71"/>
      <c r="I71" s="254"/>
      <c r="J71"/>
      <c r="K71"/>
      <c r="L71"/>
      <c r="M71"/>
      <c r="N71"/>
      <c r="O71"/>
      <c r="P71"/>
      <c r="Q71"/>
      <c r="R71"/>
      <c r="S71"/>
      <c r="T71"/>
      <c r="U71" s="216" t="s">
        <v>171</v>
      </c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82"/>
    </row>
    <row r="72" spans="1:46" ht="12.75">
      <c r="A72"/>
      <c r="B72"/>
      <c r="C72"/>
      <c r="D72"/>
      <c r="E72"/>
      <c r="F72"/>
      <c r="G72"/>
      <c r="H72"/>
      <c r="I72" s="254"/>
      <c r="J72"/>
      <c r="K72"/>
      <c r="L72"/>
      <c r="M72"/>
      <c r="N72"/>
      <c r="O72"/>
      <c r="P72"/>
      <c r="Q72"/>
      <c r="R72"/>
      <c r="S72"/>
      <c r="T72"/>
      <c r="U72" s="216" t="s">
        <v>172</v>
      </c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82"/>
    </row>
    <row r="73" spans="1:46" ht="12.75">
      <c r="A73"/>
      <c r="B73"/>
      <c r="C73"/>
      <c r="D73"/>
      <c r="E73"/>
      <c r="F73"/>
      <c r="G73"/>
      <c r="H73"/>
      <c r="I73" s="254"/>
      <c r="J73"/>
      <c r="K73"/>
      <c r="L73"/>
      <c r="M73"/>
      <c r="N73"/>
      <c r="O73"/>
      <c r="P73"/>
      <c r="Q73"/>
      <c r="R73"/>
      <c r="S73"/>
      <c r="T73"/>
      <c r="U73" s="216" t="s">
        <v>173</v>
      </c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82"/>
    </row>
    <row r="74" spans="1:46" ht="12.75">
      <c r="A74"/>
      <c r="B74"/>
      <c r="C74"/>
      <c r="D74"/>
      <c r="E74"/>
      <c r="F74"/>
      <c r="G74"/>
      <c r="H74"/>
      <c r="I74" s="254"/>
      <c r="J74"/>
      <c r="K74"/>
      <c r="L74"/>
      <c r="M74"/>
      <c r="N74"/>
      <c r="O74"/>
      <c r="P74"/>
      <c r="Q74"/>
      <c r="R74"/>
      <c r="S74"/>
      <c r="T74"/>
      <c r="U74" s="216" t="s">
        <v>174</v>
      </c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82"/>
    </row>
    <row r="75" spans="4:46" ht="12.75">
      <c r="D75"/>
      <c r="E75"/>
      <c r="F75"/>
      <c r="G75"/>
      <c r="H75"/>
      <c r="I75" s="254"/>
      <c r="J75"/>
      <c r="U75" s="216" t="s">
        <v>175</v>
      </c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2"/>
      <c r="AQ75" s="222"/>
      <c r="AR75" s="222"/>
      <c r="AS75" s="222"/>
      <c r="AT75" s="223"/>
    </row>
    <row r="76" spans="4:46" ht="12.75">
      <c r="D76"/>
      <c r="E76"/>
      <c r="F76"/>
      <c r="G76"/>
      <c r="H76"/>
      <c r="I76" s="254"/>
      <c r="J76"/>
      <c r="U76" s="216" t="s">
        <v>176</v>
      </c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2"/>
      <c r="AQ76" s="222"/>
      <c r="AR76" s="222"/>
      <c r="AS76" s="222"/>
      <c r="AT76" s="223"/>
    </row>
    <row r="77" spans="4:46" ht="13.5" thickBot="1">
      <c r="D77"/>
      <c r="E77"/>
      <c r="F77"/>
      <c r="G77"/>
      <c r="H77"/>
      <c r="I77" s="254"/>
      <c r="J77"/>
      <c r="U77" s="217" t="s">
        <v>177</v>
      </c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5"/>
      <c r="AQ77" s="225"/>
      <c r="AR77" s="225"/>
      <c r="AS77" s="225"/>
      <c r="AT77" s="226"/>
    </row>
    <row r="78" spans="4:10" ht="12.75">
      <c r="D78"/>
      <c r="E78"/>
      <c r="F78"/>
      <c r="G78"/>
      <c r="H78"/>
      <c r="I78" s="254"/>
      <c r="J78"/>
    </row>
    <row r="79" spans="4:10" ht="12.75">
      <c r="D79"/>
      <c r="E79"/>
      <c r="F79"/>
      <c r="G79"/>
      <c r="H79"/>
      <c r="I79" s="254"/>
      <c r="J79"/>
    </row>
    <row r="80" spans="4:10" ht="12.75">
      <c r="D80"/>
      <c r="E80"/>
      <c r="F80"/>
      <c r="G80"/>
      <c r="H80"/>
      <c r="I80" s="254"/>
      <c r="J80"/>
    </row>
    <row r="81" spans="4:10" ht="12.75">
      <c r="D81"/>
      <c r="E81"/>
      <c r="F81"/>
      <c r="G81"/>
      <c r="H81"/>
      <c r="I81" s="254"/>
      <c r="J81"/>
    </row>
    <row r="82" spans="4:10" ht="12.75">
      <c r="D82"/>
      <c r="E82"/>
      <c r="F82"/>
      <c r="G82"/>
      <c r="H82"/>
      <c r="I82" s="254"/>
      <c r="J82"/>
    </row>
    <row r="83" spans="4:10" ht="12.75">
      <c r="D83"/>
      <c r="E83"/>
      <c r="F83"/>
      <c r="G83"/>
      <c r="H83"/>
      <c r="I83" s="254"/>
      <c r="J83"/>
    </row>
    <row r="84" spans="4:10" ht="12.75">
      <c r="D84"/>
      <c r="E84"/>
      <c r="F84"/>
      <c r="G84"/>
      <c r="H84"/>
      <c r="I84" s="254"/>
      <c r="J84"/>
    </row>
    <row r="85" spans="4:10" ht="12.75">
      <c r="D85"/>
      <c r="E85"/>
      <c r="F85"/>
      <c r="G85"/>
      <c r="H85"/>
      <c r="I85" s="254"/>
      <c r="J85"/>
    </row>
    <row r="86" spans="4:10" ht="12.75">
      <c r="D86"/>
      <c r="E86"/>
      <c r="F86"/>
      <c r="G86"/>
      <c r="H86"/>
      <c r="I86" s="254"/>
      <c r="J86"/>
    </row>
    <row r="87" spans="4:10" ht="12.75">
      <c r="D87"/>
      <c r="E87"/>
      <c r="F87"/>
      <c r="G87"/>
      <c r="H87"/>
      <c r="I87" s="254"/>
      <c r="J87"/>
    </row>
    <row r="88" spans="4:10" ht="12.75">
      <c r="D88"/>
      <c r="E88"/>
      <c r="F88"/>
      <c r="G88"/>
      <c r="H88"/>
      <c r="I88" s="254"/>
      <c r="J88"/>
    </row>
    <row r="89" spans="4:10" ht="12.75">
      <c r="D89"/>
      <c r="E89"/>
      <c r="F89"/>
      <c r="G89"/>
      <c r="H89"/>
      <c r="I89" s="254"/>
      <c r="J89"/>
    </row>
    <row r="90" spans="4:10" ht="12.75">
      <c r="D90"/>
      <c r="E90"/>
      <c r="F90"/>
      <c r="G90"/>
      <c r="H90"/>
      <c r="I90" s="254"/>
      <c r="J90"/>
    </row>
    <row r="91" spans="2:10" ht="12.75">
      <c r="B91" s="228"/>
      <c r="C91" s="228"/>
      <c r="D91" s="229"/>
      <c r="E91"/>
      <c r="F91"/>
      <c r="G91"/>
      <c r="H91"/>
      <c r="I91" s="254"/>
      <c r="J91"/>
    </row>
    <row r="92" spans="2:10" ht="12.75">
      <c r="B92" s="228"/>
      <c r="C92" s="228"/>
      <c r="D92" s="229"/>
      <c r="E92"/>
      <c r="F92"/>
      <c r="G92"/>
      <c r="H92"/>
      <c r="I92" s="254"/>
      <c r="J92"/>
    </row>
    <row r="93" spans="4:10" ht="12.75">
      <c r="D93"/>
      <c r="E93"/>
      <c r="F93"/>
      <c r="G93"/>
      <c r="H93"/>
      <c r="I93" s="254"/>
      <c r="J93"/>
    </row>
    <row r="94" spans="4:10" ht="12.75">
      <c r="D94"/>
      <c r="E94"/>
      <c r="F94"/>
      <c r="G94"/>
      <c r="H94"/>
      <c r="I94" s="254"/>
      <c r="J94"/>
    </row>
    <row r="95" spans="4:10" ht="12.75">
      <c r="D95"/>
      <c r="E95"/>
      <c r="F95"/>
      <c r="G95"/>
      <c r="H95"/>
      <c r="I95" s="254"/>
      <c r="J95"/>
    </row>
    <row r="96" spans="4:10" ht="12.75">
      <c r="D96"/>
      <c r="E96"/>
      <c r="F96"/>
      <c r="G96"/>
      <c r="H96"/>
      <c r="I96" s="254"/>
      <c r="J96"/>
    </row>
    <row r="97" spans="4:10" ht="12.75">
      <c r="D97"/>
      <c r="E97"/>
      <c r="F97"/>
      <c r="G97"/>
      <c r="H97"/>
      <c r="I97" s="254"/>
      <c r="J97"/>
    </row>
    <row r="98" spans="4:10" ht="12.75">
      <c r="D98"/>
      <c r="E98"/>
      <c r="F98"/>
      <c r="G98"/>
      <c r="H98"/>
      <c r="I98" s="254"/>
      <c r="J98"/>
    </row>
    <row r="99" spans="4:10" ht="12.75">
      <c r="D99"/>
      <c r="E99"/>
      <c r="F99"/>
      <c r="G99"/>
      <c r="H99"/>
      <c r="I99" s="254"/>
      <c r="J99"/>
    </row>
    <row r="100" spans="4:10" ht="12.75">
      <c r="D100"/>
      <c r="E100"/>
      <c r="F100"/>
      <c r="G100"/>
      <c r="H100"/>
      <c r="I100" s="254"/>
      <c r="J100"/>
    </row>
    <row r="101" spans="4:10" ht="12.75">
      <c r="D101"/>
      <c r="E101"/>
      <c r="F101"/>
      <c r="G101"/>
      <c r="H101"/>
      <c r="I101" s="254"/>
      <c r="J101"/>
    </row>
    <row r="102" spans="4:10" ht="12.75">
      <c r="D102"/>
      <c r="E102"/>
      <c r="F102"/>
      <c r="G102"/>
      <c r="H102"/>
      <c r="I102" s="254"/>
      <c r="J102"/>
    </row>
    <row r="103" spans="4:10" ht="12.75">
      <c r="D103"/>
      <c r="E103"/>
      <c r="F103"/>
      <c r="G103"/>
      <c r="H103"/>
      <c r="I103" s="254"/>
      <c r="J103"/>
    </row>
    <row r="104" spans="4:10" ht="12.75">
      <c r="D104"/>
      <c r="E104"/>
      <c r="F104"/>
      <c r="G104"/>
      <c r="H104"/>
      <c r="I104" s="254"/>
      <c r="J104"/>
    </row>
    <row r="105" spans="4:10" ht="12.75">
      <c r="D105"/>
      <c r="E105"/>
      <c r="F105"/>
      <c r="G105"/>
      <c r="H105"/>
      <c r="I105" s="254"/>
      <c r="J105"/>
    </row>
    <row r="106" spans="4:10" ht="12.75">
      <c r="D106"/>
      <c r="E106"/>
      <c r="F106"/>
      <c r="G106"/>
      <c r="H106"/>
      <c r="I106" s="254"/>
      <c r="J106"/>
    </row>
    <row r="107" spans="4:10" ht="12.75">
      <c r="D107"/>
      <c r="E107"/>
      <c r="F107"/>
      <c r="G107"/>
      <c r="H107"/>
      <c r="I107" s="254"/>
      <c r="J107"/>
    </row>
    <row r="108" spans="4:10" ht="12.75">
      <c r="D108"/>
      <c r="E108"/>
      <c r="F108"/>
      <c r="G108"/>
      <c r="H108"/>
      <c r="I108" s="254"/>
      <c r="J108"/>
    </row>
    <row r="109" spans="4:10" ht="12.75">
      <c r="D109"/>
      <c r="E109"/>
      <c r="F109"/>
      <c r="G109"/>
      <c r="H109"/>
      <c r="I109" s="254"/>
      <c r="J109"/>
    </row>
    <row r="110" spans="4:10" ht="12.75">
      <c r="D110"/>
      <c r="E110"/>
      <c r="F110"/>
      <c r="G110"/>
      <c r="H110"/>
      <c r="I110" s="254"/>
      <c r="J110"/>
    </row>
    <row r="111" spans="4:10" ht="12.75">
      <c r="D111"/>
      <c r="E111"/>
      <c r="F111"/>
      <c r="G111"/>
      <c r="H111"/>
      <c r="I111" s="254"/>
      <c r="J111"/>
    </row>
    <row r="112" spans="4:10" ht="12.75">
      <c r="D112"/>
      <c r="E112"/>
      <c r="F112"/>
      <c r="G112"/>
      <c r="H112"/>
      <c r="I112" s="254"/>
      <c r="J112"/>
    </row>
    <row r="113" spans="4:10" ht="12.75">
      <c r="D113"/>
      <c r="E113"/>
      <c r="F113"/>
      <c r="G113"/>
      <c r="H113"/>
      <c r="I113" s="254"/>
      <c r="J113"/>
    </row>
    <row r="114" spans="4:10" ht="12.75">
      <c r="D114"/>
      <c r="E114"/>
      <c r="F114"/>
      <c r="G114"/>
      <c r="H114"/>
      <c r="I114" s="254"/>
      <c r="J114"/>
    </row>
    <row r="115" spans="4:10" ht="12.75">
      <c r="D115"/>
      <c r="E115"/>
      <c r="F115"/>
      <c r="G115"/>
      <c r="H115"/>
      <c r="I115" s="254"/>
      <c r="J115"/>
    </row>
    <row r="116" spans="4:10" ht="12.75">
      <c r="D116"/>
      <c r="E116"/>
      <c r="F116"/>
      <c r="G116"/>
      <c r="H116"/>
      <c r="I116" s="254"/>
      <c r="J116"/>
    </row>
    <row r="117" spans="4:10" ht="12.75">
      <c r="D117"/>
      <c r="E117"/>
      <c r="F117"/>
      <c r="G117"/>
      <c r="H117"/>
      <c r="I117" s="254"/>
      <c r="J117"/>
    </row>
    <row r="118" spans="4:10" ht="12.75">
      <c r="D118"/>
      <c r="E118"/>
      <c r="F118"/>
      <c r="G118"/>
      <c r="H118"/>
      <c r="I118" s="254"/>
      <c r="J118"/>
    </row>
    <row r="119" spans="4:10" ht="12.75">
      <c r="D119"/>
      <c r="E119"/>
      <c r="F119"/>
      <c r="G119"/>
      <c r="H119"/>
      <c r="I119" s="254"/>
      <c r="J119"/>
    </row>
    <row r="120" spans="4:10" ht="12.75">
      <c r="D120"/>
      <c r="E120"/>
      <c r="F120"/>
      <c r="G120"/>
      <c r="H120"/>
      <c r="I120" s="254"/>
      <c r="J120"/>
    </row>
    <row r="121" spans="4:10" ht="12.75">
      <c r="D121"/>
      <c r="E121"/>
      <c r="F121"/>
      <c r="G121"/>
      <c r="H121"/>
      <c r="I121" s="254"/>
      <c r="J121"/>
    </row>
    <row r="122" spans="4:10" ht="12.75">
      <c r="D122"/>
      <c r="E122"/>
      <c r="F122"/>
      <c r="G122"/>
      <c r="H122"/>
      <c r="I122" s="254"/>
      <c r="J122"/>
    </row>
    <row r="123" spans="4:10" ht="12.75">
      <c r="D123"/>
      <c r="E123"/>
      <c r="F123"/>
      <c r="G123"/>
      <c r="H123"/>
      <c r="I123" s="254"/>
      <c r="J123"/>
    </row>
    <row r="124" spans="4:10" ht="12.75">
      <c r="D124"/>
      <c r="E124"/>
      <c r="F124"/>
      <c r="G124"/>
      <c r="H124"/>
      <c r="I124" s="254"/>
      <c r="J124"/>
    </row>
    <row r="125" spans="4:10" ht="12.75">
      <c r="D125"/>
      <c r="E125"/>
      <c r="F125"/>
      <c r="G125"/>
      <c r="H125"/>
      <c r="I125" s="254"/>
      <c r="J125"/>
    </row>
    <row r="126" spans="4:10" ht="12.75">
      <c r="D126"/>
      <c r="E126"/>
      <c r="F126"/>
      <c r="G126"/>
      <c r="H126"/>
      <c r="I126" s="254"/>
      <c r="J126"/>
    </row>
    <row r="127" spans="4:10" ht="12.75">
      <c r="D127"/>
      <c r="E127"/>
      <c r="F127"/>
      <c r="G127"/>
      <c r="H127"/>
      <c r="I127" s="254"/>
      <c r="J127"/>
    </row>
    <row r="128" spans="4:10" ht="12.75">
      <c r="D128"/>
      <c r="E128"/>
      <c r="F128"/>
      <c r="G128"/>
      <c r="H128"/>
      <c r="I128" s="254"/>
      <c r="J128"/>
    </row>
    <row r="129" spans="4:10" ht="12.75">
      <c r="D129"/>
      <c r="E129"/>
      <c r="F129"/>
      <c r="G129"/>
      <c r="H129"/>
      <c r="I129" s="254"/>
      <c r="J129"/>
    </row>
    <row r="130" spans="4:10" ht="12.75">
      <c r="D130"/>
      <c r="E130"/>
      <c r="F130"/>
      <c r="G130"/>
      <c r="H130"/>
      <c r="I130" s="254"/>
      <c r="J130"/>
    </row>
    <row r="131" spans="4:10" ht="12.75">
      <c r="D131"/>
      <c r="E131"/>
      <c r="F131"/>
      <c r="G131"/>
      <c r="H131"/>
      <c r="I131" s="254"/>
      <c r="J131"/>
    </row>
    <row r="132" spans="4:10" ht="12.75">
      <c r="D132"/>
      <c r="E132"/>
      <c r="F132"/>
      <c r="G132"/>
      <c r="H132"/>
      <c r="I132" s="254"/>
      <c r="J132"/>
    </row>
    <row r="133" spans="4:10" ht="12.75">
      <c r="D133"/>
      <c r="E133"/>
      <c r="F133"/>
      <c r="G133"/>
      <c r="H133"/>
      <c r="I133" s="254"/>
      <c r="J133"/>
    </row>
    <row r="134" spans="4:10" ht="12.75">
      <c r="D134"/>
      <c r="E134"/>
      <c r="F134"/>
      <c r="G134"/>
      <c r="H134"/>
      <c r="I134" s="254"/>
      <c r="J134"/>
    </row>
    <row r="135" spans="4:10" ht="12.75">
      <c r="D135"/>
      <c r="E135"/>
      <c r="F135"/>
      <c r="G135"/>
      <c r="H135"/>
      <c r="I135" s="254"/>
      <c r="J135"/>
    </row>
    <row r="136" spans="4:10" ht="12.75">
      <c r="D136"/>
      <c r="E136"/>
      <c r="F136"/>
      <c r="G136"/>
      <c r="H136"/>
      <c r="I136" s="254"/>
      <c r="J136"/>
    </row>
    <row r="137" spans="4:10" ht="12.75">
      <c r="D137"/>
      <c r="E137"/>
      <c r="F137"/>
      <c r="G137"/>
      <c r="H137"/>
      <c r="I137" s="254"/>
      <c r="J137"/>
    </row>
    <row r="138" spans="4:10" ht="12.75">
      <c r="D138"/>
      <c r="E138"/>
      <c r="F138"/>
      <c r="G138"/>
      <c r="H138"/>
      <c r="I138" s="254"/>
      <c r="J138"/>
    </row>
    <row r="139" spans="4:10" ht="12.75">
      <c r="D139"/>
      <c r="E139"/>
      <c r="F139"/>
      <c r="G139"/>
      <c r="H139"/>
      <c r="I139" s="254"/>
      <c r="J139"/>
    </row>
    <row r="140" spans="4:10" ht="12.75">
      <c r="D140"/>
      <c r="E140"/>
      <c r="F140"/>
      <c r="G140"/>
      <c r="H140"/>
      <c r="I140" s="254"/>
      <c r="J140"/>
    </row>
    <row r="141" spans="4:10" ht="12.75">
      <c r="D141"/>
      <c r="E141"/>
      <c r="F141"/>
      <c r="G141"/>
      <c r="H141"/>
      <c r="I141" s="254"/>
      <c r="J141"/>
    </row>
    <row r="142" spans="4:10" ht="12.75">
      <c r="D142"/>
      <c r="E142"/>
      <c r="F142"/>
      <c r="G142"/>
      <c r="H142"/>
      <c r="I142" s="254"/>
      <c r="J142"/>
    </row>
    <row r="143" spans="4:10" ht="12.75">
      <c r="D143"/>
      <c r="E143"/>
      <c r="F143"/>
      <c r="G143"/>
      <c r="H143"/>
      <c r="I143" s="254"/>
      <c r="J143"/>
    </row>
    <row r="144" spans="4:10" ht="12.75">
      <c r="D144"/>
      <c r="E144"/>
      <c r="F144"/>
      <c r="G144"/>
      <c r="H144"/>
      <c r="I144" s="254"/>
      <c r="J144"/>
    </row>
    <row r="145" spans="4:10" ht="12.75">
      <c r="D145"/>
      <c r="E145"/>
      <c r="F145"/>
      <c r="G145"/>
      <c r="H145"/>
      <c r="I145" s="254"/>
      <c r="J145"/>
    </row>
    <row r="146" spans="4:10" ht="12.75">
      <c r="D146"/>
      <c r="E146"/>
      <c r="F146"/>
      <c r="G146"/>
      <c r="H146"/>
      <c r="I146" s="254"/>
      <c r="J146"/>
    </row>
    <row r="147" spans="4:10" ht="12.75">
      <c r="D147"/>
      <c r="E147"/>
      <c r="F147"/>
      <c r="G147"/>
      <c r="H147"/>
      <c r="I147" s="254"/>
      <c r="J147"/>
    </row>
    <row r="148" spans="4:10" ht="12.75">
      <c r="D148"/>
      <c r="E148"/>
      <c r="F148"/>
      <c r="G148"/>
      <c r="H148"/>
      <c r="I148" s="254"/>
      <c r="J148"/>
    </row>
    <row r="149" spans="4:10" ht="12.75">
      <c r="D149"/>
      <c r="E149"/>
      <c r="F149"/>
      <c r="G149"/>
      <c r="H149"/>
      <c r="I149" s="254"/>
      <c r="J149"/>
    </row>
    <row r="150" spans="4:10" ht="12.75">
      <c r="D150"/>
      <c r="E150"/>
      <c r="F150"/>
      <c r="G150"/>
      <c r="H150"/>
      <c r="I150" s="254"/>
      <c r="J150"/>
    </row>
    <row r="151" spans="4:10" ht="12.75">
      <c r="D151"/>
      <c r="E151"/>
      <c r="F151"/>
      <c r="G151"/>
      <c r="H151"/>
      <c r="I151" s="254"/>
      <c r="J151"/>
    </row>
    <row r="152" spans="4:10" ht="12.75">
      <c r="D152"/>
      <c r="E152"/>
      <c r="F152"/>
      <c r="G152"/>
      <c r="H152"/>
      <c r="I152" s="254"/>
      <c r="J152"/>
    </row>
    <row r="153" spans="4:10" ht="12.75">
      <c r="D153"/>
      <c r="E153"/>
      <c r="F153"/>
      <c r="G153"/>
      <c r="H153"/>
      <c r="I153" s="254"/>
      <c r="J153"/>
    </row>
    <row r="154" spans="4:10" ht="12.75">
      <c r="D154"/>
      <c r="E154"/>
      <c r="F154"/>
      <c r="G154"/>
      <c r="H154"/>
      <c r="I154" s="254"/>
      <c r="J154"/>
    </row>
    <row r="155" spans="4:10" ht="12.75">
      <c r="D155"/>
      <c r="E155"/>
      <c r="F155"/>
      <c r="G155"/>
      <c r="H155"/>
      <c r="I155" s="254"/>
      <c r="J155"/>
    </row>
    <row r="156" spans="4:10" ht="12.75">
      <c r="D156"/>
      <c r="E156"/>
      <c r="F156"/>
      <c r="G156"/>
      <c r="H156"/>
      <c r="I156" s="254"/>
      <c r="J156"/>
    </row>
    <row r="157" spans="4:10" ht="12.75">
      <c r="D157"/>
      <c r="E157"/>
      <c r="F157"/>
      <c r="G157"/>
      <c r="H157"/>
      <c r="I157" s="254"/>
      <c r="J157"/>
    </row>
    <row r="158" spans="4:10" ht="12.75">
      <c r="D158"/>
      <c r="E158"/>
      <c r="F158"/>
      <c r="G158"/>
      <c r="H158"/>
      <c r="I158" s="254"/>
      <c r="J158"/>
    </row>
    <row r="159" spans="4:10" ht="12.75">
      <c r="D159"/>
      <c r="E159"/>
      <c r="F159"/>
      <c r="G159"/>
      <c r="H159"/>
      <c r="I159" s="254"/>
      <c r="J159"/>
    </row>
    <row r="160" spans="4:10" ht="12.75">
      <c r="D160"/>
      <c r="E160"/>
      <c r="F160"/>
      <c r="G160"/>
      <c r="H160"/>
      <c r="I160" s="254"/>
      <c r="J160"/>
    </row>
    <row r="161" spans="4:10" ht="12.75">
      <c r="D161"/>
      <c r="E161"/>
      <c r="F161"/>
      <c r="G161"/>
      <c r="H161"/>
      <c r="I161" s="254"/>
      <c r="J161"/>
    </row>
    <row r="162" spans="4:10" ht="12.75">
      <c r="D162"/>
      <c r="E162"/>
      <c r="F162"/>
      <c r="G162"/>
      <c r="H162"/>
      <c r="I162" s="254"/>
      <c r="J162"/>
    </row>
    <row r="163" spans="4:10" ht="12.75">
      <c r="D163"/>
      <c r="E163"/>
      <c r="F163"/>
      <c r="G163"/>
      <c r="H163"/>
      <c r="I163" s="254"/>
      <c r="J163"/>
    </row>
    <row r="164" spans="4:10" ht="12.75">
      <c r="D164"/>
      <c r="E164"/>
      <c r="F164"/>
      <c r="G164"/>
      <c r="H164"/>
      <c r="I164" s="254"/>
      <c r="J164"/>
    </row>
    <row r="165" spans="4:10" ht="12.75">
      <c r="D165"/>
      <c r="E165"/>
      <c r="F165"/>
      <c r="G165"/>
      <c r="H165"/>
      <c r="I165" s="254"/>
      <c r="J165"/>
    </row>
    <row r="166" spans="4:10" ht="12.75">
      <c r="D166"/>
      <c r="E166"/>
      <c r="F166"/>
      <c r="G166"/>
      <c r="H166"/>
      <c r="I166" s="254"/>
      <c r="J166"/>
    </row>
    <row r="167" spans="4:10" ht="12.75">
      <c r="D167"/>
      <c r="E167"/>
      <c r="F167"/>
      <c r="G167"/>
      <c r="H167"/>
      <c r="I167" s="254"/>
      <c r="J167"/>
    </row>
    <row r="168" spans="4:10" ht="12.75">
      <c r="D168"/>
      <c r="E168"/>
      <c r="F168"/>
      <c r="G168"/>
      <c r="H168"/>
      <c r="I168" s="254"/>
      <c r="J168"/>
    </row>
    <row r="169" spans="4:10" ht="12.75">
      <c r="D169"/>
      <c r="E169"/>
      <c r="F169"/>
      <c r="G169"/>
      <c r="H169"/>
      <c r="I169" s="254"/>
      <c r="J169"/>
    </row>
    <row r="170" spans="4:10" ht="12.75">
      <c r="D170"/>
      <c r="E170"/>
      <c r="F170"/>
      <c r="G170"/>
      <c r="H170"/>
      <c r="I170" s="254"/>
      <c r="J170"/>
    </row>
    <row r="171" spans="4:10" ht="12.75">
      <c r="D171"/>
      <c r="E171"/>
      <c r="F171"/>
      <c r="G171"/>
      <c r="H171"/>
      <c r="I171" s="254"/>
      <c r="J171"/>
    </row>
    <row r="172" spans="4:10" ht="12.75">
      <c r="D172"/>
      <c r="E172"/>
      <c r="F172"/>
      <c r="G172"/>
      <c r="H172"/>
      <c r="I172" s="254"/>
      <c r="J172"/>
    </row>
    <row r="173" spans="4:10" ht="12.75">
      <c r="D173"/>
      <c r="E173"/>
      <c r="F173"/>
      <c r="G173"/>
      <c r="H173"/>
      <c r="I173" s="254"/>
      <c r="J173"/>
    </row>
    <row r="174" spans="4:10" ht="12.75">
      <c r="D174"/>
      <c r="E174"/>
      <c r="F174"/>
      <c r="G174"/>
      <c r="H174"/>
      <c r="I174" s="254"/>
      <c r="J174"/>
    </row>
    <row r="175" spans="4:10" ht="12.75">
      <c r="D175"/>
      <c r="E175"/>
      <c r="F175"/>
      <c r="G175"/>
      <c r="H175"/>
      <c r="I175" s="254"/>
      <c r="J175"/>
    </row>
    <row r="176" spans="4:10" ht="12.75">
      <c r="D176"/>
      <c r="E176"/>
      <c r="F176"/>
      <c r="G176"/>
      <c r="H176"/>
      <c r="I176" s="254"/>
      <c r="J176"/>
    </row>
    <row r="177" spans="4:10" ht="12.75">
      <c r="D177"/>
      <c r="E177"/>
      <c r="F177"/>
      <c r="G177"/>
      <c r="H177"/>
      <c r="I177" s="254"/>
      <c r="J177"/>
    </row>
    <row r="178" spans="4:10" ht="12.75">
      <c r="D178"/>
      <c r="E178"/>
      <c r="F178"/>
      <c r="G178"/>
      <c r="H178"/>
      <c r="I178" s="254"/>
      <c r="J178"/>
    </row>
    <row r="179" spans="4:10" ht="12.75">
      <c r="D179"/>
      <c r="E179"/>
      <c r="F179"/>
      <c r="G179"/>
      <c r="H179"/>
      <c r="I179" s="254"/>
      <c r="J179"/>
    </row>
    <row r="180" spans="4:10" ht="12.75">
      <c r="D180"/>
      <c r="E180"/>
      <c r="F180"/>
      <c r="G180"/>
      <c r="H180"/>
      <c r="I180" s="254"/>
      <c r="J180"/>
    </row>
    <row r="181" spans="4:10" ht="12.75">
      <c r="D181"/>
      <c r="E181"/>
      <c r="F181"/>
      <c r="G181"/>
      <c r="H181"/>
      <c r="I181" s="254"/>
      <c r="J181"/>
    </row>
    <row r="182" spans="4:10" ht="12.75">
      <c r="D182"/>
      <c r="E182"/>
      <c r="F182"/>
      <c r="G182"/>
      <c r="H182"/>
      <c r="I182" s="254"/>
      <c r="J182"/>
    </row>
    <row r="183" spans="4:10" ht="12.75">
      <c r="D183"/>
      <c r="E183"/>
      <c r="F183"/>
      <c r="G183"/>
      <c r="H183"/>
      <c r="I183" s="254"/>
      <c r="J183"/>
    </row>
    <row r="184" spans="4:10" ht="12.75">
      <c r="D184"/>
      <c r="E184"/>
      <c r="F184"/>
      <c r="G184"/>
      <c r="H184"/>
      <c r="I184" s="254"/>
      <c r="J184"/>
    </row>
    <row r="185" spans="4:10" ht="12.75">
      <c r="D185"/>
      <c r="E185"/>
      <c r="F185"/>
      <c r="G185"/>
      <c r="H185"/>
      <c r="I185" s="254"/>
      <c r="J185"/>
    </row>
    <row r="186" spans="4:10" ht="12.75">
      <c r="D186"/>
      <c r="E186"/>
      <c r="F186"/>
      <c r="G186"/>
      <c r="H186"/>
      <c r="I186" s="254"/>
      <c r="J186"/>
    </row>
    <row r="187" spans="4:10" ht="12.75">
      <c r="D187"/>
      <c r="E187"/>
      <c r="F187"/>
      <c r="G187"/>
      <c r="H187"/>
      <c r="I187" s="254"/>
      <c r="J187"/>
    </row>
    <row r="188" spans="4:10" ht="12.75">
      <c r="D188"/>
      <c r="E188"/>
      <c r="F188"/>
      <c r="G188"/>
      <c r="H188"/>
      <c r="I188" s="254"/>
      <c r="J188"/>
    </row>
    <row r="189" spans="4:10" ht="12.75">
      <c r="D189"/>
      <c r="E189"/>
      <c r="F189"/>
      <c r="G189"/>
      <c r="H189"/>
      <c r="I189" s="254"/>
      <c r="J189"/>
    </row>
    <row r="190" spans="4:10" ht="12.75">
      <c r="D190"/>
      <c r="E190"/>
      <c r="F190"/>
      <c r="G190"/>
      <c r="H190"/>
      <c r="I190" s="254"/>
      <c r="J190"/>
    </row>
    <row r="191" spans="4:10" ht="12.75">
      <c r="D191"/>
      <c r="E191"/>
      <c r="F191"/>
      <c r="G191"/>
      <c r="H191"/>
      <c r="I191" s="254"/>
      <c r="J191"/>
    </row>
    <row r="192" spans="4:10" ht="12.75">
      <c r="D192"/>
      <c r="E192"/>
      <c r="F192"/>
      <c r="G192"/>
      <c r="H192"/>
      <c r="I192" s="254"/>
      <c r="J192"/>
    </row>
    <row r="193" spans="4:10" ht="12.75">
      <c r="D193"/>
      <c r="E193"/>
      <c r="F193"/>
      <c r="G193"/>
      <c r="H193"/>
      <c r="I193" s="254"/>
      <c r="J193"/>
    </row>
    <row r="194" spans="4:10" ht="12.75">
      <c r="D194"/>
      <c r="E194"/>
      <c r="F194"/>
      <c r="G194"/>
      <c r="H194"/>
      <c r="I194" s="254"/>
      <c r="J194"/>
    </row>
    <row r="195" spans="4:10" ht="12.75">
      <c r="D195"/>
      <c r="E195"/>
      <c r="F195"/>
      <c r="G195"/>
      <c r="H195"/>
      <c r="I195" s="254"/>
      <c r="J195"/>
    </row>
    <row r="196" spans="4:10" ht="12.75">
      <c r="D196"/>
      <c r="E196"/>
      <c r="F196"/>
      <c r="G196"/>
      <c r="H196"/>
      <c r="I196" s="254"/>
      <c r="J196"/>
    </row>
    <row r="197" spans="4:10" ht="12.75">
      <c r="D197"/>
      <c r="E197"/>
      <c r="F197"/>
      <c r="G197"/>
      <c r="H197"/>
      <c r="I197" s="254"/>
      <c r="J197"/>
    </row>
    <row r="198" spans="4:10" ht="12.75">
      <c r="D198"/>
      <c r="E198"/>
      <c r="F198"/>
      <c r="G198"/>
      <c r="H198"/>
      <c r="I198" s="254"/>
      <c r="J198"/>
    </row>
    <row r="199" spans="4:10" ht="12.75">
      <c r="D199"/>
      <c r="E199"/>
      <c r="F199"/>
      <c r="G199"/>
      <c r="H199"/>
      <c r="I199" s="254"/>
      <c r="J199"/>
    </row>
    <row r="200" spans="4:10" ht="12.75">
      <c r="D200"/>
      <c r="E200"/>
      <c r="F200"/>
      <c r="G200"/>
      <c r="H200"/>
      <c r="I200" s="254"/>
      <c r="J200"/>
    </row>
    <row r="201" spans="4:10" ht="12.75">
      <c r="D201"/>
      <c r="E201"/>
      <c r="F201"/>
      <c r="G201"/>
      <c r="H201"/>
      <c r="I201" s="254"/>
      <c r="J201"/>
    </row>
    <row r="202" spans="4:10" ht="12.75">
      <c r="D202"/>
      <c r="E202"/>
      <c r="F202"/>
      <c r="G202"/>
      <c r="H202"/>
      <c r="I202" s="254"/>
      <c r="J202"/>
    </row>
    <row r="203" spans="4:10" ht="12.75">
      <c r="D203"/>
      <c r="E203"/>
      <c r="F203"/>
      <c r="G203"/>
      <c r="H203"/>
      <c r="I203" s="254"/>
      <c r="J203"/>
    </row>
    <row r="204" spans="4:10" ht="12.75">
      <c r="D204"/>
      <c r="E204"/>
      <c r="F204"/>
      <c r="G204"/>
      <c r="H204"/>
      <c r="I204" s="254"/>
      <c r="J204"/>
    </row>
    <row r="205" spans="4:10" ht="12.75">
      <c r="D205"/>
      <c r="E205"/>
      <c r="F205"/>
      <c r="G205"/>
      <c r="H205"/>
      <c r="I205" s="254"/>
      <c r="J205"/>
    </row>
    <row r="206" spans="4:10" ht="12.75">
      <c r="D206"/>
      <c r="E206"/>
      <c r="F206"/>
      <c r="G206"/>
      <c r="H206"/>
      <c r="I206" s="254"/>
      <c r="J206"/>
    </row>
    <row r="207" spans="4:10" ht="12.75">
      <c r="D207"/>
      <c r="E207"/>
      <c r="F207"/>
      <c r="G207"/>
      <c r="H207"/>
      <c r="I207" s="254"/>
      <c r="J207"/>
    </row>
    <row r="208" spans="4:10" ht="12.75">
      <c r="D208"/>
      <c r="E208"/>
      <c r="F208"/>
      <c r="G208"/>
      <c r="H208"/>
      <c r="I208" s="254"/>
      <c r="J208"/>
    </row>
  </sheetData>
  <sheetProtection/>
  <mergeCells count="1">
    <mergeCell ref="AU1:AU2"/>
  </mergeCells>
  <printOptions gridLines="1"/>
  <pageMargins left="0.21" right="0.21" top="0.65" bottom="0.68" header="0.32" footer="0.27"/>
  <pageSetup fitToHeight="2" fitToWidth="1" horizontalDpi="300" verticalDpi="300" orientation="landscape" scale="72" r:id="rId1"/>
  <headerFooter alignWithMargins="0">
    <oddHeader>&amp;LJ.H. Chrzanowski&amp;C&amp;"Arial,Bold"&amp;14NSTX CENTERSTACK- UPGRADE   &amp;R&amp;D</oddHeader>
    <oddFooter>&amp;L&amp;F 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3">
      <selection activeCell="S31" sqref="S31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213" t="str">
        <f>'Tab A Description'!A3</f>
        <v>Cost Center:</v>
      </c>
      <c r="B1" s="131"/>
      <c r="D1" s="214">
        <f>+'Tab A Description'!B3</f>
        <v>9417</v>
      </c>
      <c r="F1" s="131"/>
      <c r="G1" s="131"/>
      <c r="I1" s="132"/>
    </row>
    <row r="2" spans="1:9" ht="18" customHeight="1">
      <c r="A2" s="213" t="str">
        <f>'Tab A Description'!A4</f>
        <v>Job Number:</v>
      </c>
      <c r="B2" s="131"/>
      <c r="D2" s="214">
        <f>+'Tab A Description'!B4</f>
        <v>1304</v>
      </c>
      <c r="F2" s="131"/>
      <c r="G2" s="131"/>
      <c r="I2" s="132"/>
    </row>
    <row r="3" spans="1:9" ht="18" customHeight="1">
      <c r="A3" s="213" t="str">
        <f>'Tab A Description'!A5</f>
        <v>Job Title: </v>
      </c>
      <c r="B3" s="131"/>
      <c r="D3" s="214" t="str">
        <f>+'Tab A Description'!B5</f>
        <v>Inner Toroidal Field Bundle</v>
      </c>
      <c r="F3" s="131"/>
      <c r="G3" s="131"/>
      <c r="I3" s="132"/>
    </row>
    <row r="4" spans="1:9" ht="18" customHeight="1">
      <c r="A4" s="213" t="str">
        <f>'Tab A Description'!A6</f>
        <v>Job Manager: </v>
      </c>
      <c r="B4" s="131"/>
      <c r="D4" s="214" t="str">
        <f>+'Tab A Description'!B6</f>
        <v>James H. Chrzanowski</v>
      </c>
      <c r="F4" s="131"/>
      <c r="G4" s="131"/>
      <c r="I4" s="132"/>
    </row>
    <row r="6" spans="1:20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ht="15.75">
      <c r="A7" s="134" t="s">
        <v>108</v>
      </c>
    </row>
    <row r="8" spans="1:20" ht="26.25">
      <c r="A8" s="134"/>
      <c r="D8" s="135" t="s">
        <v>109</v>
      </c>
      <c r="E8" s="135" t="s">
        <v>110</v>
      </c>
      <c r="F8" s="135" t="s">
        <v>111</v>
      </c>
      <c r="G8" s="136" t="s">
        <v>112</v>
      </c>
      <c r="H8" s="137" t="s">
        <v>113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</row>
    <row r="9" spans="2:17" s="84" customFormat="1" ht="44.25" customHeight="1">
      <c r="B9" s="84" t="s">
        <v>114</v>
      </c>
      <c r="D9" s="85"/>
      <c r="E9" s="85"/>
      <c r="F9" s="85" t="s">
        <v>115</v>
      </c>
      <c r="G9" s="85"/>
      <c r="H9" s="382"/>
      <c r="I9" s="382"/>
      <c r="J9" s="382"/>
      <c r="K9" s="382"/>
      <c r="L9" s="382"/>
      <c r="M9" s="382"/>
      <c r="N9" s="382"/>
      <c r="O9" s="382"/>
      <c r="P9" s="382"/>
      <c r="Q9" s="382"/>
    </row>
    <row r="10" spans="4:7" s="84" customFormat="1" ht="12.75">
      <c r="D10" s="85"/>
      <c r="E10" s="85"/>
      <c r="F10" s="85"/>
      <c r="G10" s="139"/>
    </row>
    <row r="11" spans="2:17" s="84" customFormat="1" ht="44.25" customHeight="1">
      <c r="B11" s="84" t="s">
        <v>116</v>
      </c>
      <c r="D11" s="85"/>
      <c r="E11" s="85" t="s">
        <v>115</v>
      </c>
      <c r="F11" s="85"/>
      <c r="G11" s="85"/>
      <c r="H11" s="382"/>
      <c r="I11" s="382"/>
      <c r="J11" s="382"/>
      <c r="K11" s="382"/>
      <c r="L11" s="382"/>
      <c r="M11" s="382"/>
      <c r="N11" s="382"/>
      <c r="O11" s="382"/>
      <c r="P11" s="382"/>
      <c r="Q11" s="382"/>
    </row>
    <row r="13" spans="1:20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</row>
    <row r="14" s="31" customFormat="1" ht="12.75">
      <c r="A14" s="140" t="s">
        <v>117</v>
      </c>
    </row>
    <row r="15" spans="6:17" s="141" customFormat="1" ht="12.75">
      <c r="F15" s="142"/>
      <c r="G15" s="142"/>
      <c r="N15" s="383" t="s">
        <v>118</v>
      </c>
      <c r="O15" s="383"/>
      <c r="P15" s="143" t="s">
        <v>119</v>
      </c>
      <c r="Q15" s="144"/>
    </row>
    <row r="16" spans="1:17" s="146" customFormat="1" ht="25.5">
      <c r="A16" s="81"/>
      <c r="B16" s="384" t="s">
        <v>120</v>
      </c>
      <c r="C16" s="384"/>
      <c r="D16" s="384"/>
      <c r="E16" s="384"/>
      <c r="F16" s="384"/>
      <c r="G16" s="145" t="s">
        <v>121</v>
      </c>
      <c r="H16" s="384" t="s">
        <v>122</v>
      </c>
      <c r="I16" s="384"/>
      <c r="J16" s="384"/>
      <c r="K16" s="384" t="s">
        <v>123</v>
      </c>
      <c r="L16" s="384"/>
      <c r="M16" s="384"/>
      <c r="N16" s="81" t="s">
        <v>124</v>
      </c>
      <c r="O16" s="81" t="s">
        <v>125</v>
      </c>
      <c r="P16" s="145" t="s">
        <v>126</v>
      </c>
      <c r="Q16" s="145" t="s">
        <v>127</v>
      </c>
    </row>
    <row r="17" spans="1:17" s="81" customFormat="1" ht="36.75" customHeight="1">
      <c r="A17" s="81">
        <v>1</v>
      </c>
      <c r="B17" s="381" t="s">
        <v>227</v>
      </c>
      <c r="C17" s="381"/>
      <c r="D17" s="381"/>
      <c r="E17" s="381"/>
      <c r="F17" s="381"/>
      <c r="G17" s="145" t="s">
        <v>128</v>
      </c>
      <c r="H17" s="381" t="s">
        <v>228</v>
      </c>
      <c r="I17" s="381"/>
      <c r="J17" s="381"/>
      <c r="K17" s="381"/>
      <c r="L17" s="381"/>
      <c r="M17" s="381"/>
      <c r="O17" s="81">
        <v>100</v>
      </c>
      <c r="P17" s="145"/>
      <c r="Q17" s="145" t="s">
        <v>129</v>
      </c>
    </row>
    <row r="18" spans="1:17" s="81" customFormat="1" ht="36.75" customHeight="1">
      <c r="A18" s="81">
        <v>2</v>
      </c>
      <c r="B18" s="381"/>
      <c r="C18" s="381"/>
      <c r="D18" s="381"/>
      <c r="E18" s="381"/>
      <c r="F18" s="381"/>
      <c r="G18" s="145"/>
      <c r="H18" s="381"/>
      <c r="I18" s="381"/>
      <c r="J18" s="381"/>
      <c r="K18" s="381"/>
      <c r="L18" s="381"/>
      <c r="M18" s="381"/>
      <c r="P18" s="145"/>
      <c r="Q18" s="145" t="s">
        <v>129</v>
      </c>
    </row>
    <row r="19" spans="1:17" s="81" customFormat="1" ht="36.75" customHeight="1">
      <c r="A19" s="81">
        <v>3</v>
      </c>
      <c r="B19" s="381"/>
      <c r="C19" s="381"/>
      <c r="D19" s="381"/>
      <c r="E19" s="381"/>
      <c r="F19" s="381"/>
      <c r="G19" s="145"/>
      <c r="H19" s="381"/>
      <c r="I19" s="381"/>
      <c r="J19" s="381"/>
      <c r="K19" s="381"/>
      <c r="L19" s="381"/>
      <c r="M19" s="381"/>
      <c r="P19" s="145"/>
      <c r="Q19" s="145"/>
    </row>
    <row r="20" spans="1:17" s="81" customFormat="1" ht="36.75" customHeight="1">
      <c r="A20" s="81">
        <v>4</v>
      </c>
      <c r="B20" s="381"/>
      <c r="C20" s="381"/>
      <c r="D20" s="381"/>
      <c r="E20" s="381"/>
      <c r="F20" s="381"/>
      <c r="G20" s="145"/>
      <c r="H20" s="381"/>
      <c r="I20" s="381"/>
      <c r="J20" s="381"/>
      <c r="K20" s="381"/>
      <c r="L20" s="381"/>
      <c r="M20" s="381"/>
      <c r="P20" s="145"/>
      <c r="Q20" s="145"/>
    </row>
    <row r="21" spans="1:13" s="148" customFormat="1" ht="36.75" customHeight="1">
      <c r="A21" s="145">
        <v>5</v>
      </c>
      <c r="B21" s="381"/>
      <c r="C21" s="381"/>
      <c r="D21" s="381"/>
      <c r="E21" s="381"/>
      <c r="F21" s="381"/>
      <c r="G21" s="147"/>
      <c r="H21" s="381"/>
      <c r="I21" s="381"/>
      <c r="J21" s="381"/>
      <c r="K21" s="381"/>
      <c r="L21" s="381"/>
      <c r="M21" s="381"/>
    </row>
    <row r="22" spans="2:13" s="148" customFormat="1" ht="12.75">
      <c r="B22" s="381"/>
      <c r="C22" s="381"/>
      <c r="D22" s="381"/>
      <c r="E22" s="381"/>
      <c r="F22" s="381"/>
      <c r="G22" s="147"/>
      <c r="H22" s="381"/>
      <c r="I22" s="381"/>
      <c r="J22" s="381"/>
      <c r="K22" s="381"/>
      <c r="L22" s="381"/>
      <c r="M22" s="381"/>
    </row>
    <row r="23" spans="5:8" ht="12.75">
      <c r="E23" s="68"/>
      <c r="F23" s="68"/>
      <c r="G23" s="68"/>
      <c r="H23" s="68"/>
    </row>
    <row r="24" spans="1:8" s="84" customFormat="1" ht="12.75">
      <c r="A24" s="84" t="s">
        <v>130</v>
      </c>
      <c r="E24" s="85"/>
      <c r="F24" s="85"/>
      <c r="G24" s="85"/>
      <c r="H24" s="85"/>
    </row>
    <row r="25" spans="1:8" s="84" customFormat="1" ht="12.75">
      <c r="A25" s="149" t="s">
        <v>131</v>
      </c>
      <c r="B25" s="84" t="s">
        <v>132</v>
      </c>
      <c r="E25" s="85"/>
      <c r="F25" s="85"/>
      <c r="G25" s="85"/>
      <c r="H25" s="85"/>
    </row>
    <row r="26" spans="1:2" s="84" customFormat="1" ht="12.75">
      <c r="A26" s="149" t="s">
        <v>133</v>
      </c>
      <c r="B26" s="84" t="s">
        <v>134</v>
      </c>
    </row>
    <row r="27" s="84" customFormat="1" ht="12.75">
      <c r="B27" s="84" t="s">
        <v>135</v>
      </c>
    </row>
    <row r="28" spans="1:2" s="84" customFormat="1" ht="12.75">
      <c r="A28" s="149" t="s">
        <v>136</v>
      </c>
      <c r="B28" s="84" t="s">
        <v>137</v>
      </c>
    </row>
    <row r="29" s="84" customFormat="1" ht="12.75">
      <c r="B29" s="84" t="s">
        <v>138</v>
      </c>
    </row>
    <row r="30" spans="5:9" ht="12.75">
      <c r="E30" s="68"/>
      <c r="F30" s="68"/>
      <c r="G30" s="68"/>
      <c r="H30" s="68"/>
      <c r="I30" s="68"/>
    </row>
    <row r="31" spans="5:25" ht="12.75">
      <c r="E31" s="68"/>
      <c r="F31" s="68"/>
      <c r="G31" s="68"/>
      <c r="H31" s="68"/>
      <c r="I31" s="68"/>
      <c r="R31" s="84"/>
      <c r="S31" s="84"/>
      <c r="T31" s="84"/>
      <c r="U31" s="84"/>
      <c r="V31" s="84"/>
      <c r="W31" s="84"/>
      <c r="X31" s="84"/>
      <c r="Y31" s="84"/>
    </row>
    <row r="32" spans="5:25" ht="15">
      <c r="E32" s="68"/>
      <c r="F32" s="68"/>
      <c r="G32" s="68"/>
      <c r="H32" s="68"/>
      <c r="I32" s="150" t="s">
        <v>139</v>
      </c>
      <c r="J32" s="84"/>
      <c r="K32" s="84"/>
      <c r="R32" s="84"/>
      <c r="S32" s="84"/>
      <c r="T32" s="84"/>
      <c r="U32" s="84"/>
      <c r="V32" s="84"/>
      <c r="W32" s="84"/>
      <c r="X32" s="84"/>
      <c r="Y32" s="84"/>
    </row>
    <row r="33" spans="5:25" ht="15">
      <c r="E33" s="68"/>
      <c r="F33" s="68"/>
      <c r="G33" s="68"/>
      <c r="H33" s="68"/>
      <c r="I33" s="117" t="s">
        <v>109</v>
      </c>
      <c r="J33" s="7"/>
      <c r="R33" s="84"/>
      <c r="S33" s="84"/>
      <c r="T33" s="84"/>
      <c r="U33" s="84"/>
      <c r="V33" s="84"/>
      <c r="W33" s="84"/>
      <c r="X33" s="84"/>
      <c r="Y33" s="84"/>
    </row>
    <row r="34" spans="5:25" ht="15">
      <c r="E34" s="68"/>
      <c r="F34" s="68"/>
      <c r="G34" s="68"/>
      <c r="H34" s="68"/>
      <c r="I34" s="117"/>
      <c r="J34" s="7" t="s">
        <v>140</v>
      </c>
      <c r="R34" s="84"/>
      <c r="S34" s="84"/>
      <c r="T34" s="84"/>
      <c r="U34" s="84"/>
      <c r="V34" s="84"/>
      <c r="W34" s="84"/>
      <c r="X34" s="84"/>
      <c r="Y34" s="84"/>
    </row>
    <row r="35" spans="5:25" ht="15">
      <c r="E35" s="68"/>
      <c r="F35" s="68"/>
      <c r="G35" s="68" t="s">
        <v>106</v>
      </c>
      <c r="H35" s="68"/>
      <c r="I35" s="117"/>
      <c r="J35" s="7" t="s">
        <v>141</v>
      </c>
      <c r="R35" s="84"/>
      <c r="S35" s="84"/>
      <c r="T35" s="84"/>
      <c r="U35" s="84"/>
      <c r="V35" s="84"/>
      <c r="W35" s="84"/>
      <c r="X35" s="84"/>
      <c r="Y35" s="84"/>
    </row>
    <row r="36" spans="5:10" ht="15">
      <c r="E36" s="68"/>
      <c r="F36" s="68"/>
      <c r="G36" s="68"/>
      <c r="H36" s="68"/>
      <c r="I36" s="117"/>
      <c r="J36" s="7" t="s">
        <v>142</v>
      </c>
    </row>
    <row r="37" spans="5:9" ht="15">
      <c r="E37" s="68"/>
      <c r="F37" s="68"/>
      <c r="G37" s="68"/>
      <c r="H37" s="68"/>
      <c r="I37" s="117" t="s">
        <v>110</v>
      </c>
    </row>
    <row r="38" spans="9:10" ht="15">
      <c r="I38" s="117"/>
      <c r="J38" t="s">
        <v>143</v>
      </c>
    </row>
    <row r="39" spans="9:10" ht="15">
      <c r="I39" s="117"/>
      <c r="J39" t="s">
        <v>144</v>
      </c>
    </row>
    <row r="40" spans="9:10" ht="15">
      <c r="I40" s="117"/>
      <c r="J40" t="s">
        <v>145</v>
      </c>
    </row>
    <row r="41" ht="15">
      <c r="I41" s="117" t="s">
        <v>111</v>
      </c>
    </row>
    <row r="42" spans="9:10" ht="15">
      <c r="I42" s="117"/>
      <c r="J42" t="s">
        <v>146</v>
      </c>
    </row>
    <row r="43" spans="9:10" ht="15">
      <c r="I43" s="117"/>
      <c r="J43" t="s">
        <v>147</v>
      </c>
    </row>
    <row r="44" spans="9:10" ht="15">
      <c r="I44" s="117"/>
      <c r="J44" t="s">
        <v>148</v>
      </c>
    </row>
    <row r="45" spans="9:10" ht="15">
      <c r="I45" s="117"/>
      <c r="J45" t="s">
        <v>149</v>
      </c>
    </row>
    <row r="46" spans="9:10" ht="15.75">
      <c r="I46" s="150"/>
      <c r="J46" s="117"/>
    </row>
    <row r="47" spans="9:10" ht="15.75">
      <c r="I47" s="150" t="s">
        <v>150</v>
      </c>
      <c r="J47" s="117"/>
    </row>
    <row r="48" ht="15">
      <c r="I48" s="117" t="s">
        <v>111</v>
      </c>
    </row>
    <row r="49" spans="9:10" ht="15">
      <c r="I49" s="117"/>
      <c r="J49" t="s">
        <v>151</v>
      </c>
    </row>
    <row r="50" spans="9:10" ht="15">
      <c r="I50" s="117"/>
      <c r="J50" t="s">
        <v>152</v>
      </c>
    </row>
    <row r="51" spans="9:10" ht="15">
      <c r="I51" s="117"/>
      <c r="J51" t="s">
        <v>153</v>
      </c>
    </row>
    <row r="52" spans="9:10" ht="15">
      <c r="I52" s="117"/>
      <c r="J52" t="s">
        <v>154</v>
      </c>
    </row>
    <row r="53" ht="15">
      <c r="I53" s="117" t="s">
        <v>110</v>
      </c>
    </row>
    <row r="54" spans="9:10" ht="15">
      <c r="I54" s="117"/>
      <c r="J54" t="s">
        <v>155</v>
      </c>
    </row>
    <row r="55" spans="9:10" ht="15">
      <c r="I55" s="117"/>
      <c r="J55" t="s">
        <v>156</v>
      </c>
    </row>
    <row r="56" spans="9:10" ht="15">
      <c r="I56" s="117"/>
      <c r="J56" t="s">
        <v>157</v>
      </c>
    </row>
    <row r="57" ht="15">
      <c r="I57" s="117" t="s">
        <v>109</v>
      </c>
    </row>
    <row r="58" spans="9:10" ht="15">
      <c r="I58" s="117"/>
      <c r="J58" t="s">
        <v>158</v>
      </c>
    </row>
    <row r="59" ht="12.75">
      <c r="J59" t="s">
        <v>159</v>
      </c>
    </row>
    <row r="60" ht="12.75">
      <c r="J60" t="s">
        <v>160</v>
      </c>
    </row>
    <row r="61" ht="12.75">
      <c r="J61" t="s">
        <v>161</v>
      </c>
    </row>
  </sheetData>
  <sheetProtection/>
  <mergeCells count="24">
    <mergeCell ref="H17:J17"/>
    <mergeCell ref="H18:J18"/>
    <mergeCell ref="H19:J19"/>
    <mergeCell ref="H20:J20"/>
    <mergeCell ref="K17:M17"/>
    <mergeCell ref="K18:M18"/>
    <mergeCell ref="H22:J22"/>
    <mergeCell ref="K22:M22"/>
    <mergeCell ref="H9:Q9"/>
    <mergeCell ref="B21:F21"/>
    <mergeCell ref="H21:J21"/>
    <mergeCell ref="K21:M21"/>
    <mergeCell ref="B17:F17"/>
    <mergeCell ref="B18:F18"/>
    <mergeCell ref="B19:F19"/>
    <mergeCell ref="B20:F20"/>
    <mergeCell ref="K19:M19"/>
    <mergeCell ref="K20:M20"/>
    <mergeCell ref="B22:F22"/>
    <mergeCell ref="H11:Q11"/>
    <mergeCell ref="N15:O15"/>
    <mergeCell ref="B16:F16"/>
    <mergeCell ref="H16:J16"/>
    <mergeCell ref="K16:M16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75" zoomScaleNormal="75" zoomScalePageLayoutView="0" workbookViewId="0" topLeftCell="A1">
      <selection activeCell="H36" sqref="H36"/>
    </sheetView>
  </sheetViews>
  <sheetFormatPr defaultColWidth="9.140625" defaultRowHeight="12.75"/>
  <cols>
    <col min="1" max="1" width="42.00390625" style="0" customWidth="1"/>
    <col min="2" max="2" width="20.00390625" style="153" customWidth="1"/>
    <col min="3" max="3" width="5.7109375" style="153" customWidth="1"/>
    <col min="4" max="4" width="62.28125" style="153" bestFit="1" customWidth="1"/>
    <col min="5" max="5" width="26.140625" style="153" bestFit="1" customWidth="1"/>
    <col min="6" max="6" width="5.140625" style="153" bestFit="1" customWidth="1"/>
    <col min="7" max="7" width="9.28125" style="0" bestFit="1" customWidth="1"/>
    <col min="8" max="8" width="10.28125" style="0" bestFit="1" customWidth="1"/>
    <col min="9" max="9" width="8.7109375" style="0" customWidth="1"/>
    <col min="10" max="10" width="9.00390625" style="0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1.7109375" style="0" customWidth="1"/>
    <col min="17" max="17" width="70.28125" style="0" customWidth="1"/>
    <col min="18" max="18" width="12.00390625" style="85" customWidth="1"/>
    <col min="19" max="19" width="13.57421875" style="153" customWidth="1"/>
  </cols>
  <sheetData>
    <row r="1" spans="1:19" ht="18" customHeight="1">
      <c r="A1" s="131" t="str">
        <f>'Tab A Description'!A3</f>
        <v>Cost Center:</v>
      </c>
      <c r="B1" s="214">
        <f>'Tab A Description'!B3</f>
        <v>9417</v>
      </c>
      <c r="C1"/>
      <c r="D1"/>
      <c r="E1" s="131"/>
      <c r="F1" s="131"/>
      <c r="H1" s="132"/>
      <c r="R1"/>
      <c r="S1"/>
    </row>
    <row r="2" spans="1:19" ht="18" customHeight="1">
      <c r="A2" s="131" t="str">
        <f>'Tab A Description'!A4</f>
        <v>Job Number:</v>
      </c>
      <c r="B2" s="214">
        <f>'Tab A Description'!B4</f>
        <v>1304</v>
      </c>
      <c r="C2"/>
      <c r="D2"/>
      <c r="E2" s="131"/>
      <c r="F2" s="131"/>
      <c r="H2" s="132"/>
      <c r="R2"/>
      <c r="S2"/>
    </row>
    <row r="3" spans="1:19" ht="18" customHeight="1">
      <c r="A3" s="131" t="str">
        <f>'Tab A Description'!A5</f>
        <v>Job Title: </v>
      </c>
      <c r="B3" s="214" t="str">
        <f>'Tab A Description'!B5</f>
        <v>Inner Toroidal Field Bundle</v>
      </c>
      <c r="C3"/>
      <c r="D3"/>
      <c r="E3" s="131"/>
      <c r="F3" s="131"/>
      <c r="H3" s="132"/>
      <c r="R3"/>
      <c r="S3"/>
    </row>
    <row r="4" spans="1:19" ht="18" customHeight="1">
      <c r="A4" s="131" t="str">
        <f>'Tab A Description'!A6</f>
        <v>Job Manager: </v>
      </c>
      <c r="B4" s="214" t="str">
        <f>'Tab A Description'!B6</f>
        <v>James H. Chrzanowski</v>
      </c>
      <c r="C4"/>
      <c r="D4"/>
      <c r="E4" s="131"/>
      <c r="F4" s="131"/>
      <c r="H4" s="132"/>
      <c r="R4"/>
      <c r="S4"/>
    </row>
    <row r="5" spans="2:19" ht="12.75">
      <c r="B5"/>
      <c r="C5"/>
      <c r="D5"/>
      <c r="E5"/>
      <c r="F5"/>
      <c r="R5"/>
      <c r="S5"/>
    </row>
    <row r="6" spans="1:8" ht="20.25">
      <c r="A6" s="131"/>
      <c r="B6"/>
      <c r="C6" s="151"/>
      <c r="D6" s="152"/>
      <c r="E6"/>
      <c r="F6"/>
      <c r="H6" s="153"/>
    </row>
    <row r="7" spans="1:8" ht="12.75">
      <c r="A7" s="133"/>
      <c r="B7" s="133"/>
      <c r="C7" s="154"/>
      <c r="D7" s="154"/>
      <c r="E7" s="133"/>
      <c r="F7" s="133"/>
      <c r="G7" s="133"/>
      <c r="H7" s="155"/>
    </row>
    <row r="8" spans="1:8" ht="18.75" thickBot="1">
      <c r="A8" s="156" t="s">
        <v>162</v>
      </c>
      <c r="B8" s="80"/>
      <c r="C8" s="157"/>
      <c r="D8" s="158" t="s">
        <v>36</v>
      </c>
      <c r="E8" s="159" t="s">
        <v>163</v>
      </c>
      <c r="F8" s="160"/>
      <c r="G8" s="160"/>
      <c r="H8" s="161"/>
    </row>
    <row r="9" spans="1:8" ht="12.75">
      <c r="A9" s="162"/>
      <c r="B9"/>
      <c r="C9" s="151"/>
      <c r="D9" s="151"/>
      <c r="E9"/>
      <c r="F9"/>
      <c r="H9" s="153"/>
    </row>
    <row r="10" spans="1:8" ht="12.75">
      <c r="A10" s="162" t="s">
        <v>99</v>
      </c>
      <c r="B10" s="141"/>
      <c r="C10" s="152"/>
      <c r="D10" s="163"/>
      <c r="E10" s="164"/>
      <c r="F10" s="164"/>
      <c r="G10" s="164"/>
      <c r="H10" s="165"/>
    </row>
    <row r="11" spans="1:8" ht="12.75">
      <c r="A11" s="166"/>
      <c r="B11" s="144"/>
      <c r="C11" s="167"/>
      <c r="D11" s="168"/>
      <c r="E11" s="169"/>
      <c r="F11" s="169"/>
      <c r="G11" s="142"/>
      <c r="H11" s="170"/>
    </row>
    <row r="12" spans="1:8" ht="12.75">
      <c r="A12" s="7" t="s">
        <v>225</v>
      </c>
      <c r="B12" s="141"/>
      <c r="C12" s="152"/>
      <c r="D12" s="171">
        <v>242</v>
      </c>
      <c r="E12" s="164">
        <v>6</v>
      </c>
      <c r="F12" s="164"/>
      <c r="G12" s="164"/>
      <c r="H12" s="165"/>
    </row>
    <row r="13" spans="1:8" ht="12.75">
      <c r="A13" s="172" t="s">
        <v>87</v>
      </c>
      <c r="B13" s="173"/>
      <c r="C13" s="174"/>
      <c r="D13" s="175">
        <v>250</v>
      </c>
      <c r="E13" s="176">
        <v>6</v>
      </c>
      <c r="F13" s="177"/>
      <c r="G13" s="178"/>
      <c r="H13" s="179"/>
    </row>
    <row r="14" spans="1:8" ht="12.75">
      <c r="A14" s="172" t="s">
        <v>164</v>
      </c>
      <c r="B14" s="173"/>
      <c r="C14" s="174"/>
      <c r="D14" s="175">
        <v>250</v>
      </c>
      <c r="E14" s="176">
        <v>6</v>
      </c>
      <c r="F14" s="177"/>
      <c r="G14" s="178"/>
      <c r="H14" s="179"/>
    </row>
    <row r="15" spans="1:8" ht="12.75">
      <c r="A15" s="180" t="s">
        <v>222</v>
      </c>
      <c r="B15" s="181"/>
      <c r="C15" s="174"/>
      <c r="D15" s="175">
        <v>50</v>
      </c>
      <c r="E15" s="182">
        <v>2</v>
      </c>
      <c r="F15" s="183"/>
      <c r="G15" s="184"/>
      <c r="H15" s="179"/>
    </row>
    <row r="16" spans="1:8" ht="12.75">
      <c r="A16" s="180"/>
      <c r="B16" s="181"/>
      <c r="C16" s="174"/>
      <c r="D16" s="175"/>
      <c r="E16" s="182"/>
      <c r="F16" s="183"/>
      <c r="G16" s="184"/>
      <c r="H16" s="179"/>
    </row>
    <row r="17" spans="1:8" ht="12.75">
      <c r="A17" s="180"/>
      <c r="B17" s="181"/>
      <c r="C17" s="174"/>
      <c r="D17" s="175"/>
      <c r="E17" s="182"/>
      <c r="F17" s="183"/>
      <c r="G17" s="184"/>
      <c r="H17" s="179"/>
    </row>
    <row r="18" spans="1:8" ht="12.75">
      <c r="A18" s="180"/>
      <c r="B18" s="181"/>
      <c r="C18" s="174"/>
      <c r="D18" s="175"/>
      <c r="E18" s="182"/>
      <c r="F18" s="183"/>
      <c r="G18" s="184"/>
      <c r="H18" s="179"/>
    </row>
    <row r="19" spans="1:8" ht="12.75">
      <c r="A19" s="180"/>
      <c r="B19" s="181"/>
      <c r="C19" s="174"/>
      <c r="D19" s="175"/>
      <c r="E19" s="182"/>
      <c r="F19" s="183"/>
      <c r="G19" s="184"/>
      <c r="H19" s="179"/>
    </row>
    <row r="20" spans="1:8" ht="12.75">
      <c r="A20" s="180"/>
      <c r="B20" s="181"/>
      <c r="C20" s="174"/>
      <c r="D20" s="175"/>
      <c r="E20" s="182"/>
      <c r="F20" s="183"/>
      <c r="G20" s="184"/>
      <c r="H20" s="179"/>
    </row>
    <row r="21" spans="1:8" ht="12.75">
      <c r="A21" s="180" t="s">
        <v>219</v>
      </c>
      <c r="B21" s="181"/>
      <c r="C21" s="174"/>
      <c r="D21" s="175">
        <v>78</v>
      </c>
      <c r="E21" s="182">
        <v>6</v>
      </c>
      <c r="F21" s="183"/>
      <c r="G21" s="184"/>
      <c r="H21" s="179"/>
    </row>
    <row r="22" spans="1:8" ht="12.75">
      <c r="A22" s="180" t="s">
        <v>220</v>
      </c>
      <c r="B22" s="187"/>
      <c r="C22" s="174"/>
      <c r="D22" s="175">
        <v>50</v>
      </c>
      <c r="E22" s="188">
        <v>2</v>
      </c>
      <c r="F22" s="183"/>
      <c r="G22" s="186"/>
      <c r="H22" s="179"/>
    </row>
    <row r="23" spans="1:8" ht="12.75">
      <c r="A23" s="180" t="s">
        <v>218</v>
      </c>
      <c r="B23" s="181"/>
      <c r="C23" s="174"/>
      <c r="D23" s="175">
        <v>25</v>
      </c>
      <c r="E23" s="182">
        <v>6</v>
      </c>
      <c r="F23" s="183"/>
      <c r="G23" s="184"/>
      <c r="H23" s="179"/>
    </row>
    <row r="24" spans="1:8" ht="12.75">
      <c r="A24" s="180" t="s">
        <v>217</v>
      </c>
      <c r="B24" s="181"/>
      <c r="C24" s="174"/>
      <c r="D24" s="175">
        <v>65</v>
      </c>
      <c r="E24" s="185">
        <v>2</v>
      </c>
      <c r="F24" s="183"/>
      <c r="G24" s="186"/>
      <c r="H24" s="179"/>
    </row>
    <row r="25" spans="1:8" ht="12.75">
      <c r="A25" s="180"/>
      <c r="B25" s="187"/>
      <c r="C25" s="174"/>
      <c r="D25" s="175"/>
      <c r="E25" s="188"/>
      <c r="F25" s="183"/>
      <c r="G25" s="186"/>
      <c r="H25" s="179"/>
    </row>
    <row r="26" spans="1:8" ht="12.75">
      <c r="A26" s="180" t="s">
        <v>165</v>
      </c>
      <c r="B26" s="187"/>
      <c r="C26" s="174"/>
      <c r="D26" s="175">
        <v>30</v>
      </c>
      <c r="E26" s="188">
        <v>2</v>
      </c>
      <c r="F26" s="183"/>
      <c r="G26" s="186"/>
      <c r="H26" s="179"/>
    </row>
    <row r="27" spans="1:8" ht="12.75">
      <c r="A27" s="180" t="s">
        <v>166</v>
      </c>
      <c r="B27" s="187"/>
      <c r="C27" s="174"/>
      <c r="D27" s="175">
        <v>12</v>
      </c>
      <c r="E27" s="188">
        <v>2</v>
      </c>
      <c r="F27" s="183"/>
      <c r="G27" s="186"/>
      <c r="H27" s="179"/>
    </row>
    <row r="28" spans="1:8" ht="12.75">
      <c r="A28" s="172" t="s">
        <v>221</v>
      </c>
      <c r="B28" s="181"/>
      <c r="C28" s="174"/>
      <c r="D28" s="175">
        <v>50</v>
      </c>
      <c r="E28" s="182">
        <v>2</v>
      </c>
      <c r="F28" s="183"/>
      <c r="G28" s="184"/>
      <c r="H28" s="179"/>
    </row>
    <row r="29" spans="1:8" ht="12.75">
      <c r="A29" s="180" t="s">
        <v>216</v>
      </c>
      <c r="B29" s="187"/>
      <c r="C29" s="174"/>
      <c r="D29" s="175">
        <v>310</v>
      </c>
      <c r="E29" s="188">
        <v>2</v>
      </c>
      <c r="F29" s="183"/>
      <c r="G29" s="186"/>
      <c r="H29" s="179"/>
    </row>
    <row r="30" spans="1:8" ht="12.75">
      <c r="A30" s="172" t="s">
        <v>167</v>
      </c>
      <c r="B30" s="181"/>
      <c r="C30" s="174"/>
      <c r="D30" s="189">
        <v>25</v>
      </c>
      <c r="E30" s="188">
        <v>2</v>
      </c>
      <c r="F30" s="183"/>
      <c r="G30" s="186"/>
      <c r="H30" s="179"/>
    </row>
    <row r="31" spans="1:8" ht="12.75">
      <c r="A31" s="180" t="s">
        <v>223</v>
      </c>
      <c r="B31" s="187"/>
      <c r="C31" s="174"/>
      <c r="D31" s="175">
        <v>30</v>
      </c>
      <c r="E31" s="188">
        <v>2</v>
      </c>
      <c r="F31" s="183"/>
      <c r="G31" s="186"/>
      <c r="H31" s="179"/>
    </row>
    <row r="32" spans="1:8" ht="12.75">
      <c r="A32" s="172" t="s">
        <v>224</v>
      </c>
      <c r="B32" s="181"/>
      <c r="C32" s="190"/>
      <c r="D32" s="175">
        <v>25</v>
      </c>
      <c r="E32" s="188"/>
      <c r="F32" s="183"/>
      <c r="G32" s="186"/>
      <c r="H32" s="179"/>
    </row>
    <row r="33" spans="1:8" ht="12.75">
      <c r="A33" s="180"/>
      <c r="B33" s="191"/>
      <c r="C33" s="190"/>
      <c r="D33" s="175"/>
      <c r="E33" s="192">
        <v>2</v>
      </c>
      <c r="F33" s="192"/>
      <c r="G33" s="192"/>
      <c r="H33" s="193"/>
    </row>
    <row r="34" spans="1:8" ht="12.75">
      <c r="A34" s="172" t="s">
        <v>230</v>
      </c>
      <c r="B34" s="194"/>
      <c r="C34" s="195"/>
      <c r="D34" s="175">
        <v>20</v>
      </c>
      <c r="E34" s="385"/>
      <c r="F34" s="385"/>
      <c r="G34" s="385"/>
      <c r="H34" s="196"/>
    </row>
    <row r="35" spans="1:8" ht="12.75">
      <c r="A35" s="200"/>
      <c r="B35" s="198"/>
      <c r="C35" s="195"/>
      <c r="D35" s="195"/>
      <c r="E35" s="173"/>
      <c r="F35" s="173"/>
      <c r="G35" s="173"/>
      <c r="H35" s="193"/>
    </row>
    <row r="36" spans="1:8" ht="12.75">
      <c r="A36" s="197"/>
      <c r="B36" s="198"/>
      <c r="C36" s="195"/>
      <c r="D36" s="195"/>
      <c r="E36" s="173"/>
      <c r="F36" s="173"/>
      <c r="G36" s="173"/>
      <c r="H36" s="193"/>
    </row>
    <row r="37" spans="1:8" ht="13.5" thickBot="1">
      <c r="A37" s="197"/>
      <c r="B37" s="198"/>
      <c r="C37" s="195"/>
      <c r="D37" s="195"/>
      <c r="E37" s="173"/>
      <c r="F37" s="142"/>
      <c r="G37" s="142"/>
      <c r="H37" s="201"/>
    </row>
    <row r="38" spans="1:8" ht="12.75">
      <c r="A38" s="197"/>
      <c r="B38" s="198"/>
      <c r="C38" s="195"/>
      <c r="D38" s="202" t="s">
        <v>168</v>
      </c>
      <c r="E38" s="203"/>
      <c r="F38" s="173"/>
      <c r="G38" s="204"/>
      <c r="H38" s="205"/>
    </row>
    <row r="39" spans="1:8" ht="12.75">
      <c r="A39" s="197"/>
      <c r="B39" s="198"/>
      <c r="C39" s="195"/>
      <c r="D39" s="206" t="s">
        <v>169</v>
      </c>
      <c r="E39" s="82"/>
      <c r="F39" s="199">
        <v>1</v>
      </c>
      <c r="G39" s="207"/>
      <c r="H39" s="208"/>
    </row>
    <row r="40" spans="1:8" ht="12.75">
      <c r="A40" s="197"/>
      <c r="B40" s="198"/>
      <c r="C40" s="195"/>
      <c r="D40" s="206" t="s">
        <v>170</v>
      </c>
      <c r="E40" s="82"/>
      <c r="F40" s="199">
        <v>2</v>
      </c>
      <c r="G40" s="207"/>
      <c r="H40" s="208"/>
    </row>
    <row r="41" spans="1:8" ht="12.75">
      <c r="A41" s="197"/>
      <c r="B41" s="198"/>
      <c r="C41" s="195"/>
      <c r="D41" s="206" t="s">
        <v>171</v>
      </c>
      <c r="E41" s="82"/>
      <c r="F41" s="199">
        <v>3</v>
      </c>
      <c r="G41" s="207"/>
      <c r="H41" s="208"/>
    </row>
    <row r="42" spans="1:8" ht="12.75">
      <c r="A42" s="197"/>
      <c r="B42" s="198"/>
      <c r="C42" s="195"/>
      <c r="D42" s="206" t="s">
        <v>172</v>
      </c>
      <c r="E42" s="82"/>
      <c r="F42" s="199">
        <v>4</v>
      </c>
      <c r="G42" s="207"/>
      <c r="H42" s="208"/>
    </row>
    <row r="43" spans="1:8" ht="12.75">
      <c r="A43" s="197"/>
      <c r="B43" s="198"/>
      <c r="C43" s="195"/>
      <c r="D43" s="206" t="s">
        <v>173</v>
      </c>
      <c r="E43" s="82"/>
      <c r="F43" s="199">
        <v>5</v>
      </c>
      <c r="G43" s="207"/>
      <c r="H43" s="208"/>
    </row>
    <row r="44" spans="1:8" ht="12.75">
      <c r="A44" s="197"/>
      <c r="B44" s="198"/>
      <c r="C44" s="195"/>
      <c r="D44" s="206" t="s">
        <v>174</v>
      </c>
      <c r="E44" s="82"/>
      <c r="F44" s="199">
        <v>6</v>
      </c>
      <c r="G44" s="207"/>
      <c r="H44" s="208"/>
    </row>
    <row r="45" spans="1:8" ht="12.75">
      <c r="A45" s="197"/>
      <c r="B45" s="198"/>
      <c r="C45" s="195"/>
      <c r="D45" s="206" t="s">
        <v>175</v>
      </c>
      <c r="E45" s="82"/>
      <c r="F45" s="199">
        <v>7</v>
      </c>
      <c r="G45" s="207"/>
      <c r="H45" s="208"/>
    </row>
    <row r="46" spans="1:8" ht="12.75">
      <c r="A46" s="197"/>
      <c r="B46" s="198"/>
      <c r="C46" s="195"/>
      <c r="D46" s="206" t="s">
        <v>176</v>
      </c>
      <c r="E46" s="82"/>
      <c r="F46" s="199">
        <v>8</v>
      </c>
      <c r="G46" s="207"/>
      <c r="H46" s="208"/>
    </row>
    <row r="47" spans="1:8" ht="13.5" thickBot="1">
      <c r="A47" s="197"/>
      <c r="B47" s="198"/>
      <c r="C47" s="195"/>
      <c r="D47" s="209" t="s">
        <v>177</v>
      </c>
      <c r="E47" s="83"/>
      <c r="F47" s="199">
        <v>9</v>
      </c>
      <c r="G47" s="207"/>
      <c r="H47" s="208"/>
    </row>
    <row r="48" spans="1:8" ht="12.75">
      <c r="A48" s="197"/>
      <c r="B48" s="198"/>
      <c r="C48" s="195"/>
      <c r="D48" s="195"/>
      <c r="E48" s="173"/>
      <c r="F48" s="173"/>
      <c r="G48" s="204"/>
      <c r="H48" s="205"/>
    </row>
    <row r="49" spans="1:8" ht="12.75">
      <c r="A49" s="197"/>
      <c r="B49" s="198"/>
      <c r="C49" s="195"/>
      <c r="D49" s="195"/>
      <c r="E49" s="199" t="s">
        <v>178</v>
      </c>
      <c r="F49" s="173"/>
      <c r="G49" s="210"/>
      <c r="H49" s="211"/>
    </row>
  </sheetData>
  <sheetProtection/>
  <mergeCells count="1">
    <mergeCell ref="E34:G34"/>
  </mergeCells>
  <printOptions gridLines="1"/>
  <pageMargins left="0.56" right="0.57" top="0.67" bottom="1" header="0.5" footer="0.5"/>
  <pageSetup fitToHeight="1" fitToWidth="1" horizontalDpi="600" verticalDpi="600" orientation="landscape" scale="70" r:id="rId1"/>
  <headerFooter alignWithMargins="0">
    <oddFooter>&amp;L&amp;F &amp;C&amp;A &amp;P
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3:I3"/>
  <sheetViews>
    <sheetView zoomScalePageLayoutView="0" workbookViewId="0" topLeftCell="A19">
      <selection activeCell="B23" sqref="B23"/>
    </sheetView>
  </sheetViews>
  <sheetFormatPr defaultColWidth="9.140625" defaultRowHeight="12.75"/>
  <sheetData>
    <row r="3" ht="12.75">
      <c r="I3" s="84" t="s">
        <v>249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oguzman</cp:lastModifiedBy>
  <cp:lastPrinted>2009-11-05T18:48:10Z</cp:lastPrinted>
  <dcterms:created xsi:type="dcterms:W3CDTF">2000-02-19T16:03:53Z</dcterms:created>
  <dcterms:modified xsi:type="dcterms:W3CDTF">2010-10-20T13:18:35Z</dcterms:modified>
  <cp:category/>
  <cp:version/>
  <cp:contentType/>
  <cp:contentStatus/>
</cp:coreProperties>
</file>