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75" windowWidth="25140" windowHeight="11745" tabRatio="627" activeTab="1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</sheets>
  <definedNames>
    <definedName name="_xlnm.Print_Area" localSheetId="0">'Tab A Description'!$A$1:$B$30</definedName>
    <definedName name="_xlnm.Print_Area" localSheetId="2">'Tab C Risk and uncertainty'!$A$1:$Q$29,'Tab C Risk and uncertainty'!$A$31:$Q$61</definedName>
    <definedName name="_xlnm.Print_Titles" localSheetId="1">'Tab B Cost &amp; Schedule Estimate'!$1:$3</definedName>
  </definedNames>
  <calcPr fullCalcOnLoad="1"/>
</workbook>
</file>

<file path=xl/sharedStrings.xml><?xml version="1.0" encoding="utf-8"?>
<sst xmlns="http://schemas.openxmlformats.org/spreadsheetml/2006/main" count="253" uniqueCount="192">
  <si>
    <t>Activity Name</t>
  </si>
  <si>
    <t>Chrzanowski</t>
  </si>
  <si>
    <t>Responsible       Cog Engr</t>
  </si>
  <si>
    <t>Start</t>
  </si>
  <si>
    <t>End</t>
  </si>
  <si>
    <t>Duration</t>
  </si>
  <si>
    <t>EAEM1</t>
  </si>
  <si>
    <t>EAEM2</t>
  </si>
  <si>
    <t>EAEM3</t>
  </si>
  <si>
    <t>EAEM4</t>
  </si>
  <si>
    <t>EAEM5</t>
  </si>
  <si>
    <t>EAEM6</t>
  </si>
  <si>
    <t>EMSM1</t>
  </si>
  <si>
    <t>EMSM2</t>
  </si>
  <si>
    <t>EMSM3</t>
  </si>
  <si>
    <t>EMTB1</t>
  </si>
  <si>
    <t>EMTB2</t>
  </si>
  <si>
    <t>EMTB5</t>
  </si>
  <si>
    <t>M&amp;S</t>
  </si>
  <si>
    <t>OS</t>
  </si>
  <si>
    <t>Travel</t>
  </si>
  <si>
    <t>Stkrm.</t>
  </si>
  <si>
    <t>Subtotal</t>
  </si>
  <si>
    <t>mhrs</t>
  </si>
  <si>
    <t>Date</t>
  </si>
  <si>
    <t>(Chrzan.)</t>
  </si>
  <si>
    <t>(Paul)</t>
  </si>
  <si>
    <t>(Upcavage)</t>
  </si>
  <si>
    <t>(Meighan)</t>
  </si>
  <si>
    <t>(Jurcz.)</t>
  </si>
  <si>
    <t>(Machinist)</t>
  </si>
  <si>
    <t>(General)</t>
  </si>
  <si>
    <t>K$</t>
  </si>
  <si>
    <t>EAEM</t>
  </si>
  <si>
    <t>(Titus)</t>
  </si>
  <si>
    <t>(Martinelli)</t>
  </si>
  <si>
    <t>(Jariwala)</t>
  </si>
  <si>
    <t>(Wojtowicz)</t>
  </si>
  <si>
    <t>(Brooks)</t>
  </si>
  <si>
    <t>k$</t>
  </si>
  <si>
    <t>In-house Fabrication</t>
  </si>
  <si>
    <t>EMEM1</t>
  </si>
  <si>
    <t>EMEM2</t>
  </si>
  <si>
    <t>EMEM3</t>
  </si>
  <si>
    <t>(Willard)</t>
  </si>
  <si>
    <t>(Tresmer)</t>
  </si>
  <si>
    <t>(Mangra)</t>
  </si>
  <si>
    <t>EASB1</t>
  </si>
  <si>
    <t>EASB3</t>
  </si>
  <si>
    <t>EASB4</t>
  </si>
  <si>
    <t>EASB5</t>
  </si>
  <si>
    <t>EASB6</t>
  </si>
  <si>
    <t>(Paluzzi)</t>
  </si>
  <si>
    <t>EASB7</t>
  </si>
  <si>
    <t>EASB8</t>
  </si>
  <si>
    <t>(Prinski)</t>
  </si>
  <si>
    <t>EMEM4</t>
  </si>
  <si>
    <t>(Weeks)</t>
  </si>
  <si>
    <t>(Elect)</t>
  </si>
  <si>
    <t>Miscellaneous parts and materials</t>
  </si>
  <si>
    <t>Install alum blocks &amp; SS support clamps</t>
  </si>
  <si>
    <t>1***</t>
  </si>
  <si>
    <t>(general)</t>
  </si>
  <si>
    <t>(Simmons)</t>
  </si>
  <si>
    <t>Job #</t>
  </si>
  <si>
    <t xml:space="preserve">Cost </t>
  </si>
  <si>
    <t>Center</t>
  </si>
  <si>
    <t>Work</t>
  </si>
  <si>
    <t>Package</t>
  </si>
  <si>
    <t>EMEM5</t>
  </si>
  <si>
    <t>(Avasarala)</t>
  </si>
  <si>
    <t>(Zhang)</t>
  </si>
  <si>
    <t>Purchase &amp; Fabrication</t>
  </si>
  <si>
    <t>OUTER TOROIDAL FIELD COILS</t>
  </si>
  <si>
    <t>(Zolfaghari)</t>
  </si>
  <si>
    <t>(Myatt)</t>
  </si>
  <si>
    <t>EEEM</t>
  </si>
  <si>
    <t>EAEM7</t>
  </si>
  <si>
    <t>(Raftopoul.)</t>
  </si>
  <si>
    <t>Work Approval Form (WAF)</t>
  </si>
  <si>
    <t>Cost Center:</t>
  </si>
  <si>
    <t>Job Number:</t>
  </si>
  <si>
    <t xml:space="preserve">Job Title: </t>
  </si>
  <si>
    <t xml:space="preserve">Job Manager: </t>
  </si>
  <si>
    <t>Description:</t>
  </si>
  <si>
    <t>Schedule:</t>
  </si>
  <si>
    <t>Approvals:</t>
  </si>
  <si>
    <t>___________________________________________________________</t>
  </si>
  <si>
    <t xml:space="preserve">Job Manager                                                                         </t>
  </si>
  <si>
    <t xml:space="preserve">Project Manager                                                                  </t>
  </si>
  <si>
    <t>__________________________________________________________</t>
  </si>
  <si>
    <t xml:space="preserve"> </t>
  </si>
  <si>
    <t xml:space="preserve">Engineering Department Head                                               </t>
  </si>
  <si>
    <t>Uncertainty of the Estimate</t>
  </si>
  <si>
    <t>High</t>
  </si>
  <si>
    <t>Medium</t>
  </si>
  <si>
    <t>Low</t>
  </si>
  <si>
    <t>Uncertainty Range (%)</t>
  </si>
  <si>
    <t>Comments/Other Considerations</t>
  </si>
  <si>
    <t>Design Maturity</t>
  </si>
  <si>
    <t>X</t>
  </si>
  <si>
    <t>Design Complexity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</si>
  <si>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</si>
  <si>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</si>
  <si>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</si>
  <si>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</si>
  <si>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</si>
  <si>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</si>
  <si>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</si>
  <si>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Low ($K)</t>
  </si>
  <si>
    <t>High ($K)</t>
  </si>
  <si>
    <t>Low (weeks)</t>
  </si>
  <si>
    <t>High (Weeks)</t>
  </si>
  <si>
    <t>After press mold operation- numerous dry areas are found</t>
  </si>
  <si>
    <t>U</t>
  </si>
  <si>
    <t>Attempt local repair- if unsuccessful, Rebuild coil</t>
  </si>
  <si>
    <t>Not critical path</t>
  </si>
  <si>
    <t>Coil does not pass final acceptance tests</t>
  </si>
  <si>
    <t>Notes:</t>
  </si>
  <si>
    <t>(1)</t>
  </si>
  <si>
    <t>Cost impacts should NOT include standing army costs which are separately calculated from the schedule impact</t>
  </si>
  <si>
    <t>(2)</t>
  </si>
  <si>
    <t>The schedule impacts should be entered as the min and max impacts on the critical path.</t>
  </si>
  <si>
    <t>If there is no critical path impact then the schedule entries should be zero.</t>
  </si>
  <si>
    <t>(3)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</si>
  <si>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</si>
  <si>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</si>
  <si>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</si>
  <si>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</si>
  <si>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</si>
  <si>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</si>
  <si>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</si>
  <si>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</si>
  <si>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</si>
  <si>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</si>
  <si>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</si>
  <si>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</si>
  <si>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</si>
  <si>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</si>
  <si>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</si>
  <si>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</si>
  <si>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</si>
  <si>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</si>
  <si>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</si>
  <si>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</si>
  <si>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</si>
  <si>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</si>
  <si>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</si>
  <si>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</si>
  <si>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</si>
  <si>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Materials and Subcontracts (M&amp;S)</t>
  </si>
  <si>
    <t>Basis of Estimate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</si>
  <si>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</si>
  <si>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</si>
  <si>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</si>
  <si>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</si>
  <si>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</si>
  <si>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</si>
  <si>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</si>
  <si>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</si>
  <si>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8 - Actual experience for NCSX Work</t>
  </si>
  <si>
    <t>9 - Other</t>
  </si>
  <si>
    <t>TOTALS</t>
  </si>
  <si>
    <t>Outer Toroidal Field Coils</t>
  </si>
  <si>
    <t>James H. Chrzanowski</t>
  </si>
  <si>
    <t>Refer to the Primavera Data-Base</t>
  </si>
  <si>
    <t>Basis of 
Estimate</t>
  </si>
  <si>
    <t>Category</t>
  </si>
  <si>
    <t>(Tech)</t>
  </si>
  <si>
    <r>
      <t xml:space="preserve">8 - Actual experience for </t>
    </r>
    <r>
      <rPr>
        <b/>
        <sz val="10"/>
        <color indexed="12"/>
        <rFont val="Arial"/>
        <family val="2"/>
      </rPr>
      <t>NSTX</t>
    </r>
    <r>
      <rPr>
        <b/>
        <sz val="10"/>
        <rFont val="Arial"/>
        <family val="2"/>
      </rPr>
      <t xml:space="preserve"> Work</t>
    </r>
  </si>
  <si>
    <t>Generate Spec &amp; SOW for outside procurement</t>
  </si>
  <si>
    <t xml:space="preserve">Revise OTF drawings </t>
  </si>
  <si>
    <t xml:space="preserve">Prep requisition &amp; submit to procurement </t>
  </si>
  <si>
    <t>Bid &amp; award OTF manufacturing</t>
  </si>
  <si>
    <t>Setup work area for installing supports</t>
  </si>
  <si>
    <t>Procure aluminum support castings and S.S. support clamps</t>
  </si>
  <si>
    <t>Procure Alum castimngs &amp; S.S.supports</t>
  </si>
  <si>
    <t>Procure hardware, epoxy/glass for support blocks, misc</t>
  </si>
  <si>
    <t>Copper fittings, etc</t>
  </si>
  <si>
    <t>OTF Field Work</t>
  </si>
  <si>
    <t>Drill (24) additional holes in OTF flags-  [12 coils]</t>
  </si>
  <si>
    <t>Fabricate drill jig</t>
  </si>
  <si>
    <t>TBD</t>
  </si>
  <si>
    <t>x</t>
  </si>
  <si>
    <t>Contingency</t>
  </si>
  <si>
    <t>%</t>
  </si>
  <si>
    <t>See Job 1300</t>
  </si>
  <si>
    <t>This job includes the fabrication of (1) new Outer TF coil (OTF) by OS vendor to replace the existing [leaking] OTF#7 in NSTX.    Also procurement of insulations, aluminum castings and supports for new OTF coil.  Field Work: Includes drilling of additional holes in each OTF coil lead to accommodate upgrade requirements [288 holes].This estimate does not include costs associated with installation of coils into NSTX.</t>
  </si>
  <si>
    <t>Manufacture (1) OTF coils</t>
  </si>
  <si>
    <t>Delete</t>
  </si>
  <si>
    <t>Fabricate (1) OTF coils</t>
  </si>
  <si>
    <t>Rev 1 6/16/2010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</si>
</sst>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;[Red]&quot;$&quot;#,##0.0"/>
    <numFmt numFmtId="165" formatCode="&quot;$&quot;#,##0.0"/>
    <numFmt numFmtId="166" formatCode="&quot;$&quot;#,##0.00;[Red]&quot;$&quot;#,##0.00"/>
    <numFmt numFmtId="167" formatCode="&quot;$&quot;#,##0.00"/>
    <numFmt numFmtId="168" formatCode="0.0;[Red]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00;[Red]#,##0.0000"/>
    <numFmt numFmtId="174" formatCode="&quot;$&quot;#,##0.0000;[Red]&quot;$&quot;#,##0.0000"/>
    <numFmt numFmtId="175" formatCode="[$-409]dddd\,\ mmmm\ dd\,\ yyyy"/>
    <numFmt numFmtId="176" formatCode="[$-409]d\-mmm\-yy;@"/>
    <numFmt numFmtId="177" formatCode="#,##0.0;[Red]#,##0.0"/>
    <numFmt numFmtId="178" formatCode="0.000;[Red]0.000"/>
    <numFmt numFmtId="179" formatCode="0.0000;[Red]0.0000"/>
    <numFmt numFmtId="180" formatCode="0;[Red]0"/>
    <numFmt numFmtId="181" formatCode="[$-409]mmmm\-yy;@"/>
    <numFmt numFmtId="182" formatCode="mm/dd/yy"/>
    <numFmt numFmtId="183" formatCode="0.0"/>
    <numFmt numFmtId="184" formatCode="&quot;$&quot;#,##0"/>
    <numFmt numFmtId="185" formatCode="#,##0;[Red]#,##0"/>
    <numFmt numFmtId="186" formatCode="&quot;$&quot;#,##0;[Red]&quot;$&quot;#,##0"/>
    <numFmt numFmtId="187" formatCode="0.0%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General;General;&quot;&quot;"/>
    <numFmt numFmtId="191" formatCode="&quot;$&quot;#,##0.000_);[Red]\(&quot;$&quot;#,##0.000\)"/>
    <numFmt numFmtId="192" formatCode="&quot;$&quot;#,##0.0000_);[Red]\(&quot;$&quot;#,##0.0000\)"/>
    <numFmt numFmtId="193" formatCode="&quot;$&quot;#,##0.0_);[Red]\(&quot;$&quot;#,##0.0\)"/>
    <numFmt numFmtId="194" formatCode="_(* #,##0.000_);_(* \(#,##0.000\);_(* &quot;-&quot;??_);_(@_)"/>
    <numFmt numFmtId="195" formatCode="_(* #,##0.000_);_(* \(#,##0.000\);_(* &quot;-&quot;???_);_(@_)"/>
    <numFmt numFmtId="196" formatCode="_(* #,##0.0_);_(* \(#,##0.0\);_(* &quot;-&quot;??_);_(@_)"/>
    <numFmt numFmtId="197" formatCode="_(* #,##0_);_(* \(#,##0\);_(* &quot;-&quot;??_);_(@_)"/>
    <numFmt numFmtId="198" formatCode="[$-409]d\-mmm;@"/>
    <numFmt numFmtId="199" formatCode="mmm\-yyyy"/>
    <numFmt numFmtId="200" formatCode="[$-409]mmm\-yy;@"/>
    <numFmt numFmtId="201" formatCode="m/d/yy;@"/>
    <numFmt numFmtId="202" formatCode="#,##0.00;[Red]#,##0.00"/>
  </numFmts>
  <fonts count="6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i/>
      <sz val="8"/>
      <color indexed="30"/>
      <name val="Arial"/>
      <family val="2"/>
    </font>
    <font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i/>
      <sz val="8"/>
      <color rgb="FF0070C0"/>
      <name val="Arial"/>
      <family val="2"/>
    </font>
    <font>
      <sz val="8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 locked="0"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7" fillId="0" borderId="0" xfId="0" applyFont="1" applyAlignment="1">
      <alignment wrapText="1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35" borderId="34" xfId="0" applyFont="1" applyFill="1" applyBorder="1" applyAlignment="1">
      <alignment horizontal="center"/>
    </xf>
    <xf numFmtId="0" fontId="1" fillId="36" borderId="35" xfId="0" applyFont="1" applyFill="1" applyBorder="1" applyAlignment="1">
      <alignment horizontal="center"/>
    </xf>
    <xf numFmtId="0" fontId="1" fillId="36" borderId="36" xfId="0" applyFont="1" applyFill="1" applyBorder="1" applyAlignment="1">
      <alignment horizontal="center"/>
    </xf>
    <xf numFmtId="0" fontId="1" fillId="36" borderId="37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2" fillId="35" borderId="43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165" fontId="2" fillId="35" borderId="49" xfId="0" applyNumberFormat="1" applyFont="1" applyFill="1" applyBorder="1" applyAlignment="1">
      <alignment horizontal="center"/>
    </xf>
    <xf numFmtId="165" fontId="2" fillId="35" borderId="50" xfId="0" applyNumberFormat="1" applyFont="1" applyFill="1" applyBorder="1" applyAlignment="1">
      <alignment horizontal="center"/>
    </xf>
    <xf numFmtId="165" fontId="1" fillId="0" borderId="51" xfId="0" applyNumberFormat="1" applyFont="1" applyFill="1" applyBorder="1" applyAlignment="1">
      <alignment horizontal="center"/>
    </xf>
    <xf numFmtId="165" fontId="1" fillId="36" borderId="52" xfId="0" applyNumberFormat="1" applyFont="1" applyFill="1" applyBorder="1" applyAlignment="1">
      <alignment horizontal="center"/>
    </xf>
    <xf numFmtId="165" fontId="1" fillId="0" borderId="53" xfId="0" applyNumberFormat="1" applyFont="1" applyFill="1" applyBorder="1" applyAlignment="1">
      <alignment horizontal="center"/>
    </xf>
    <xf numFmtId="165" fontId="1" fillId="0" borderId="54" xfId="0" applyNumberFormat="1" applyFont="1" applyFill="1" applyBorder="1" applyAlignment="1">
      <alignment horizontal="center"/>
    </xf>
    <xf numFmtId="165" fontId="1" fillId="0" borderId="55" xfId="0" applyNumberFormat="1" applyFont="1" applyFill="1" applyBorder="1" applyAlignment="1">
      <alignment horizontal="center"/>
    </xf>
    <xf numFmtId="165" fontId="2" fillId="35" borderId="15" xfId="0" applyNumberFormat="1" applyFont="1" applyFill="1" applyBorder="1" applyAlignment="1">
      <alignment horizontal="center"/>
    </xf>
    <xf numFmtId="165" fontId="2" fillId="35" borderId="19" xfId="0" applyNumberFormat="1" applyFont="1" applyFill="1" applyBorder="1" applyAlignment="1">
      <alignment horizontal="center"/>
    </xf>
    <xf numFmtId="165" fontId="1" fillId="0" borderId="26" xfId="0" applyNumberFormat="1" applyFont="1" applyFill="1" applyBorder="1" applyAlignment="1">
      <alignment horizontal="center"/>
    </xf>
    <xf numFmtId="165" fontId="1" fillId="36" borderId="36" xfId="0" applyNumberFormat="1" applyFont="1" applyFill="1" applyBorder="1" applyAlignment="1">
      <alignment horizontal="center"/>
    </xf>
    <xf numFmtId="165" fontId="1" fillId="0" borderId="22" xfId="0" applyNumberFormat="1" applyFont="1" applyFill="1" applyBorder="1" applyAlignment="1">
      <alignment horizontal="center"/>
    </xf>
    <xf numFmtId="165" fontId="1" fillId="0" borderId="29" xfId="0" applyNumberFormat="1" applyFont="1" applyFill="1" applyBorder="1" applyAlignment="1">
      <alignment horizontal="center"/>
    </xf>
    <xf numFmtId="165" fontId="1" fillId="0" borderId="32" xfId="0" applyNumberFormat="1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2" fillId="34" borderId="59" xfId="0" applyFont="1" applyFill="1" applyBorder="1" applyAlignment="1">
      <alignment horizontal="center"/>
    </xf>
    <xf numFmtId="165" fontId="1" fillId="34" borderId="56" xfId="0" applyNumberFormat="1" applyFont="1" applyFill="1" applyBorder="1" applyAlignment="1">
      <alignment horizontal="center"/>
    </xf>
    <xf numFmtId="165" fontId="1" fillId="34" borderId="57" xfId="0" applyNumberFormat="1" applyFont="1" applyFill="1" applyBorder="1" applyAlignment="1">
      <alignment horizontal="center"/>
    </xf>
    <xf numFmtId="165" fontId="1" fillId="34" borderId="60" xfId="0" applyNumberFormat="1" applyFont="1" applyFill="1" applyBorder="1" applyAlignment="1">
      <alignment horizontal="center"/>
    </xf>
    <xf numFmtId="0" fontId="2" fillId="35" borderId="61" xfId="0" applyFont="1" applyFill="1" applyBorder="1" applyAlignment="1">
      <alignment horizontal="center"/>
    </xf>
    <xf numFmtId="0" fontId="2" fillId="35" borderId="62" xfId="0" applyFont="1" applyFill="1" applyBorder="1" applyAlignment="1">
      <alignment horizontal="center"/>
    </xf>
    <xf numFmtId="0" fontId="1" fillId="35" borderId="62" xfId="0" applyFont="1" applyFill="1" applyBorder="1" applyAlignment="1">
      <alignment horizontal="center"/>
    </xf>
    <xf numFmtId="0" fontId="4" fillId="34" borderId="63" xfId="0" applyFont="1" applyFill="1" applyBorder="1" applyAlignment="1">
      <alignment horizontal="left" wrapText="1"/>
    </xf>
    <xf numFmtId="0" fontId="1" fillId="34" borderId="64" xfId="0" applyFont="1" applyFill="1" applyBorder="1" applyAlignment="1">
      <alignment horizontal="center"/>
    </xf>
    <xf numFmtId="0" fontId="1" fillId="34" borderId="58" xfId="0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2" fillId="35" borderId="13" xfId="0" applyNumberFormat="1" applyFont="1" applyFill="1" applyBorder="1" applyAlignment="1">
      <alignment horizontal="center"/>
    </xf>
    <xf numFmtId="176" fontId="2" fillId="35" borderId="10" xfId="0" applyNumberFormat="1" applyFont="1" applyFill="1" applyBorder="1" applyAlignment="1">
      <alignment horizontal="center"/>
    </xf>
    <xf numFmtId="176" fontId="1" fillId="34" borderId="12" xfId="0" applyNumberFormat="1" applyFont="1" applyFill="1" applyBorder="1" applyAlignment="1">
      <alignment horizontal="center"/>
    </xf>
    <xf numFmtId="176" fontId="1" fillId="36" borderId="65" xfId="0" applyNumberFormat="1" applyFont="1" applyFill="1" applyBorder="1" applyAlignment="1">
      <alignment horizontal="center"/>
    </xf>
    <xf numFmtId="176" fontId="1" fillId="34" borderId="11" xfId="0" applyNumberFormat="1" applyFont="1" applyFill="1" applyBorder="1" applyAlignment="1">
      <alignment horizontal="center"/>
    </xf>
    <xf numFmtId="176" fontId="1" fillId="34" borderId="66" xfId="0" applyNumberFormat="1" applyFont="1" applyFill="1" applyBorder="1" applyAlignment="1">
      <alignment horizontal="center"/>
    </xf>
    <xf numFmtId="176" fontId="1" fillId="36" borderId="11" xfId="0" applyNumberFormat="1" applyFont="1" applyFill="1" applyBorder="1" applyAlignment="1">
      <alignment horizontal="center"/>
    </xf>
    <xf numFmtId="176" fontId="1" fillId="34" borderId="63" xfId="0" applyNumberFormat="1" applyFont="1" applyFill="1" applyBorder="1" applyAlignment="1">
      <alignment horizontal="center"/>
    </xf>
    <xf numFmtId="176" fontId="2" fillId="0" borderId="0" xfId="0" applyNumberFormat="1" applyFont="1" applyFill="1" applyAlignment="1">
      <alignment horizontal="center"/>
    </xf>
    <xf numFmtId="176" fontId="1" fillId="0" borderId="0" xfId="0" applyNumberFormat="1" applyFont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36" borderId="68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0" fillId="0" borderId="71" xfId="0" applyBorder="1" applyAlignment="1">
      <alignment/>
    </xf>
    <xf numFmtId="0" fontId="9" fillId="0" borderId="0" xfId="0" applyFont="1" applyBorder="1" applyAlignment="1">
      <alignment horizontal="center"/>
    </xf>
    <xf numFmtId="0" fontId="0" fillId="34" borderId="72" xfId="0" applyFill="1" applyBorder="1" applyAlignment="1">
      <alignment/>
    </xf>
    <xf numFmtId="0" fontId="0" fillId="34" borderId="73" xfId="0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80" fontId="2" fillId="35" borderId="13" xfId="0" applyNumberFormat="1" applyFont="1" applyFill="1" applyBorder="1" applyAlignment="1">
      <alignment horizontal="center"/>
    </xf>
    <xf numFmtId="180" fontId="2" fillId="35" borderId="10" xfId="0" applyNumberFormat="1" applyFont="1" applyFill="1" applyBorder="1" applyAlignment="1">
      <alignment horizontal="center"/>
    </xf>
    <xf numFmtId="180" fontId="1" fillId="34" borderId="12" xfId="0" applyNumberFormat="1" applyFont="1" applyFill="1" applyBorder="1" applyAlignment="1">
      <alignment horizontal="center"/>
    </xf>
    <xf numFmtId="180" fontId="1" fillId="36" borderId="65" xfId="0" applyNumberFormat="1" applyFont="1" applyFill="1" applyBorder="1" applyAlignment="1">
      <alignment horizontal="center"/>
    </xf>
    <xf numFmtId="180" fontId="1" fillId="34" borderId="11" xfId="0" applyNumberFormat="1" applyFont="1" applyFill="1" applyBorder="1" applyAlignment="1">
      <alignment horizontal="center"/>
    </xf>
    <xf numFmtId="180" fontId="1" fillId="34" borderId="66" xfId="0" applyNumberFormat="1" applyFont="1" applyFill="1" applyBorder="1" applyAlignment="1">
      <alignment horizontal="center"/>
    </xf>
    <xf numFmtId="180" fontId="1" fillId="36" borderId="11" xfId="0" applyNumberFormat="1" applyFont="1" applyFill="1" applyBorder="1" applyAlignment="1">
      <alignment horizontal="center"/>
    </xf>
    <xf numFmtId="180" fontId="1" fillId="34" borderId="63" xfId="0" applyNumberFormat="1" applyFont="1" applyFill="1" applyBorder="1" applyAlignment="1">
      <alignment horizontal="center"/>
    </xf>
    <xf numFmtId="180" fontId="2" fillId="0" borderId="0" xfId="0" applyNumberFormat="1" applyFont="1" applyFill="1" applyAlignment="1">
      <alignment horizontal="center"/>
    </xf>
    <xf numFmtId="180" fontId="1" fillId="0" borderId="0" xfId="0" applyNumberFormat="1" applyFont="1" applyAlignment="1">
      <alignment horizontal="center"/>
    </xf>
    <xf numFmtId="0" fontId="3" fillId="34" borderId="12" xfId="0" applyFont="1" applyFill="1" applyBorder="1" applyAlignment="1">
      <alignment horizontal="left" wrapText="1"/>
    </xf>
    <xf numFmtId="0" fontId="2" fillId="35" borderId="13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left" wrapText="1"/>
    </xf>
    <xf numFmtId="0" fontId="3" fillId="37" borderId="65" xfId="0" applyFont="1" applyFill="1" applyBorder="1" applyAlignment="1">
      <alignment horizontal="left" wrapText="1"/>
    </xf>
    <xf numFmtId="0" fontId="3" fillId="35" borderId="12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35" borderId="1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74" xfId="0" applyFont="1" applyFill="1" applyBorder="1" applyAlignment="1">
      <alignment horizontal="center"/>
    </xf>
    <xf numFmtId="0" fontId="9" fillId="38" borderId="65" xfId="0" applyFont="1" applyFill="1" applyBorder="1" applyAlignment="1">
      <alignment horizontal="center"/>
    </xf>
    <xf numFmtId="0" fontId="9" fillId="34" borderId="25" xfId="0" applyFont="1" applyFill="1" applyBorder="1" applyAlignment="1">
      <alignment horizontal="center"/>
    </xf>
    <xf numFmtId="0" fontId="9" fillId="34" borderId="75" xfId="0" applyFont="1" applyFill="1" applyBorder="1" applyAlignment="1">
      <alignment horizontal="center"/>
    </xf>
    <xf numFmtId="0" fontId="9" fillId="34" borderId="76" xfId="0" applyFont="1" applyFill="1" applyBorder="1" applyAlignment="1">
      <alignment horizontal="center"/>
    </xf>
    <xf numFmtId="0" fontId="9" fillId="34" borderId="71" xfId="0" applyFont="1" applyFill="1" applyBorder="1" applyAlignment="1">
      <alignment horizontal="center"/>
    </xf>
    <xf numFmtId="0" fontId="9" fillId="34" borderId="73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7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wrapText="1"/>
    </xf>
    <xf numFmtId="0" fontId="10" fillId="34" borderId="18" xfId="0" applyFont="1" applyFill="1" applyBorder="1" applyAlignment="1">
      <alignment horizontal="center" wrapText="1"/>
    </xf>
    <xf numFmtId="0" fontId="10" fillId="34" borderId="0" xfId="0" applyFont="1" applyFill="1" applyBorder="1" applyAlignment="1">
      <alignment horizontal="center" wrapText="1"/>
    </xf>
    <xf numFmtId="0" fontId="10" fillId="34" borderId="72" xfId="0" applyFont="1" applyFill="1" applyBorder="1" applyAlignment="1">
      <alignment horizontal="center" wrapText="1"/>
    </xf>
    <xf numFmtId="0" fontId="1" fillId="35" borderId="74" xfId="0" applyFont="1" applyFill="1" applyBorder="1" applyAlignment="1">
      <alignment horizontal="center"/>
    </xf>
    <xf numFmtId="0" fontId="13" fillId="0" borderId="14" xfId="57" applyFont="1" applyBorder="1" applyAlignment="1">
      <alignment horizontal="centerContinuous"/>
      <protection locked="0"/>
    </xf>
    <xf numFmtId="0" fontId="0" fillId="0" borderId="77" xfId="57" applyBorder="1" applyAlignment="1">
      <alignment horizontal="centerContinuous"/>
      <protection locked="0"/>
    </xf>
    <xf numFmtId="0" fontId="0" fillId="0" borderId="0" xfId="57">
      <alignment/>
      <protection locked="0"/>
    </xf>
    <xf numFmtId="0" fontId="9" fillId="0" borderId="18" xfId="57" applyFont="1" applyBorder="1">
      <alignment/>
      <protection locked="0"/>
    </xf>
    <xf numFmtId="0" fontId="14" fillId="0" borderId="72" xfId="57" applyFont="1" applyBorder="1">
      <alignment/>
      <protection locked="0"/>
    </xf>
    <xf numFmtId="0" fontId="15" fillId="0" borderId="18" xfId="0" applyFont="1" applyBorder="1" applyAlignment="1">
      <alignment/>
    </xf>
    <xf numFmtId="0" fontId="16" fillId="0" borderId="72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18" xfId="0" applyFont="1" applyBorder="1" applyAlignment="1">
      <alignment/>
    </xf>
    <xf numFmtId="0" fontId="0" fillId="0" borderId="72" xfId="57" applyBorder="1">
      <alignment/>
      <protection locked="0"/>
    </xf>
    <xf numFmtId="0" fontId="0" fillId="0" borderId="0" xfId="57" applyAlignment="1">
      <alignment horizontal="left" vertical="top" wrapText="1"/>
      <protection locked="0"/>
    </xf>
    <xf numFmtId="0" fontId="0" fillId="0" borderId="72" xfId="57" applyFont="1" applyBorder="1">
      <alignment/>
      <protection locked="0"/>
    </xf>
    <xf numFmtId="0" fontId="0" fillId="0" borderId="72" xfId="57" applyFont="1" applyBorder="1" applyAlignment="1">
      <alignment horizontal="left"/>
      <protection locked="0"/>
    </xf>
    <xf numFmtId="0" fontId="0" fillId="0" borderId="72" xfId="57" applyBorder="1" applyAlignment="1">
      <alignment horizontal="left"/>
      <protection locked="0"/>
    </xf>
    <xf numFmtId="0" fontId="0" fillId="0" borderId="0" xfId="57" applyFont="1">
      <alignment/>
      <protection locked="0"/>
    </xf>
    <xf numFmtId="0" fontId="9" fillId="0" borderId="76" xfId="57" applyFont="1" applyBorder="1">
      <alignment/>
      <protection locked="0"/>
    </xf>
    <xf numFmtId="0" fontId="0" fillId="0" borderId="73" xfId="57" applyBorder="1" applyAlignment="1">
      <alignment horizontal="left"/>
      <protection locked="0"/>
    </xf>
    <xf numFmtId="0" fontId="9" fillId="0" borderId="0" xfId="57" applyFont="1">
      <alignment/>
      <protection locked="0"/>
    </xf>
    <xf numFmtId="0" fontId="0" fillId="0" borderId="0" xfId="57" applyAlignment="1">
      <alignment horizontal="left"/>
      <protection locked="0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0" fillId="39" borderId="0" xfId="0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 quotePrefix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Border="1" applyAlignment="1">
      <alignment horizontal="center" wrapText="1"/>
    </xf>
    <xf numFmtId="0" fontId="9" fillId="0" borderId="33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9" fillId="0" borderId="0" xfId="0" applyFont="1" applyAlignment="1" quotePrefix="1">
      <alignment/>
    </xf>
    <xf numFmtId="0" fontId="20" fillId="0" borderId="0" xfId="0" applyFont="1" applyAlignment="1">
      <alignment/>
    </xf>
    <xf numFmtId="42" fontId="0" fillId="0" borderId="0" xfId="45" applyAlignment="1">
      <alignment horizontal="right"/>
    </xf>
    <xf numFmtId="42" fontId="0" fillId="0" borderId="0" xfId="45" applyFont="1" applyAlignment="1">
      <alignment horizontal="right"/>
    </xf>
    <xf numFmtId="42" fontId="0" fillId="0" borderId="0" xfId="0" applyNumberFormat="1" applyAlignment="1">
      <alignment/>
    </xf>
    <xf numFmtId="42" fontId="0" fillId="39" borderId="0" xfId="45" applyFill="1" applyAlignment="1">
      <alignment horizontal="right"/>
    </xf>
    <xf numFmtId="42" fontId="0" fillId="39" borderId="0" xfId="0" applyNumberFormat="1" applyFill="1" applyAlignment="1">
      <alignment/>
    </xf>
    <xf numFmtId="0" fontId="15" fillId="0" borderId="71" xfId="0" applyFont="1" applyBorder="1" applyAlignment="1">
      <alignment/>
    </xf>
    <xf numFmtId="42" fontId="0" fillId="0" borderId="71" xfId="45" applyBorder="1" applyAlignment="1">
      <alignment horizontal="right"/>
    </xf>
    <xf numFmtId="0" fontId="16" fillId="0" borderId="71" xfId="0" applyFont="1" applyBorder="1" applyAlignment="1">
      <alignment horizontal="centerContinuous" wrapText="1"/>
    </xf>
    <xf numFmtId="0" fontId="0" fillId="0" borderId="71" xfId="0" applyFont="1" applyBorder="1" applyAlignment="1">
      <alignment/>
    </xf>
    <xf numFmtId="42" fontId="0" fillId="0" borderId="71" xfId="0" applyNumberFormat="1" applyBorder="1" applyAlignment="1">
      <alignment/>
    </xf>
    <xf numFmtId="0" fontId="9" fillId="0" borderId="0" xfId="0" applyFont="1" applyAlignment="1">
      <alignment/>
    </xf>
    <xf numFmtId="42" fontId="0" fillId="0" borderId="0" xfId="0" applyNumberFormat="1" applyFont="1" applyAlignment="1">
      <alignment/>
    </xf>
    <xf numFmtId="42" fontId="0" fillId="0" borderId="0" xfId="45" applyFont="1" applyAlignment="1">
      <alignment horizontal="right" vertical="top"/>
    </xf>
    <xf numFmtId="42" fontId="9" fillId="0" borderId="0" xfId="0" applyNumberFormat="1" applyFont="1" applyAlignment="1">
      <alignment horizontal="center" wrapText="1"/>
    </xf>
    <xf numFmtId="164" fontId="0" fillId="0" borderId="0" xfId="45" applyNumberFormat="1" applyFont="1" applyAlignment="1">
      <alignment horizontal="center"/>
    </xf>
    <xf numFmtId="180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vertical="top"/>
    </xf>
    <xf numFmtId="164" fontId="0" fillId="0" borderId="0" xfId="45" applyNumberFormat="1" applyFill="1" applyBorder="1" applyAlignment="1">
      <alignment horizontal="center" vertical="top"/>
    </xf>
    <xf numFmtId="180" fontId="0" fillId="0" borderId="0" xfId="0" applyNumberFormat="1" applyFill="1" applyBorder="1" applyAlignment="1">
      <alignment horizontal="center" vertical="top" wrapText="1"/>
    </xf>
    <xf numFmtId="180" fontId="0" fillId="0" borderId="0" xfId="0" applyNumberFormat="1" applyAlignment="1">
      <alignment horizontal="center" vertical="top"/>
    </xf>
    <xf numFmtId="180" fontId="9" fillId="0" borderId="0" xfId="0" applyNumberFormat="1" applyFon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180" fontId="0" fillId="0" borderId="0" xfId="0" applyNumberFormat="1" applyAlignment="1">
      <alignment horizontal="center" vertical="top" wrapText="1"/>
    </xf>
    <xf numFmtId="180" fontId="9" fillId="0" borderId="0" xfId="0" applyNumberFormat="1" applyFont="1" applyAlignment="1">
      <alignment horizontal="center" vertical="top"/>
    </xf>
    <xf numFmtId="18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164" fontId="0" fillId="0" borderId="0" xfId="45" applyNumberFormat="1" applyFont="1" applyFill="1" applyBorder="1" applyAlignment="1">
      <alignment horizontal="center" vertical="top"/>
    </xf>
    <xf numFmtId="42" fontId="0" fillId="0" borderId="0" xfId="45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42" fontId="0" fillId="0" borderId="0" xfId="0" applyNumberFormat="1" applyAlignment="1">
      <alignment vertical="top"/>
    </xf>
    <xf numFmtId="0" fontId="7" fillId="0" borderId="0" xfId="0" applyFont="1" applyFill="1" applyBorder="1" applyAlignment="1">
      <alignment vertical="top"/>
    </xf>
    <xf numFmtId="42" fontId="9" fillId="0" borderId="0" xfId="45" applyFont="1" applyFill="1" applyBorder="1" applyAlignment="1">
      <alignment horizontal="right" vertical="top"/>
    </xf>
    <xf numFmtId="42" fontId="0" fillId="0" borderId="0" xfId="0" applyNumberFormat="1" applyFill="1" applyBorder="1" applyAlignment="1">
      <alignment horizontal="center" vertical="top"/>
    </xf>
    <xf numFmtId="44" fontId="0" fillId="0" borderId="0" xfId="44" applyFill="1" applyBorder="1" applyAlignment="1" applyProtection="1">
      <alignment vertical="top"/>
      <protection locked="0"/>
    </xf>
    <xf numFmtId="186" fontId="0" fillId="0" borderId="0" xfId="0" applyNumberFormat="1" applyFill="1" applyBorder="1" applyAlignment="1">
      <alignment horizontal="left" vertical="top"/>
    </xf>
    <xf numFmtId="0" fontId="0" fillId="0" borderId="0" xfId="0" applyAlignment="1">
      <alignment vertical="top"/>
    </xf>
    <xf numFmtId="185" fontId="9" fillId="0" borderId="0" xfId="0" applyNumberFormat="1" applyFont="1" applyFill="1" applyBorder="1" applyAlignment="1">
      <alignment horizontal="center" vertical="top"/>
    </xf>
    <xf numFmtId="186" fontId="0" fillId="0" borderId="0" xfId="0" applyNumberFormat="1" applyFill="1" applyBorder="1" applyAlignment="1">
      <alignment horizontal="center" vertical="top"/>
    </xf>
    <xf numFmtId="0" fontId="0" fillId="0" borderId="0" xfId="57" applyAlignment="1">
      <alignment vertical="top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vertical="top" wrapText="1"/>
    </xf>
    <xf numFmtId="9" fontId="9" fillId="0" borderId="0" xfId="0" applyNumberFormat="1" applyFont="1" applyAlignment="1">
      <alignment horizontal="center" wrapText="1"/>
    </xf>
    <xf numFmtId="0" fontId="9" fillId="34" borderId="14" xfId="0" applyFont="1" applyFill="1" applyBorder="1" applyAlignment="1">
      <alignment horizontal="centerContinuous"/>
    </xf>
    <xf numFmtId="0" fontId="0" fillId="34" borderId="77" xfId="0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0" fontId="9" fillId="34" borderId="18" xfId="0" applyFont="1" applyFill="1" applyBorder="1" applyAlignment="1">
      <alignment/>
    </xf>
    <xf numFmtId="42" fontId="9" fillId="0" borderId="0" xfId="0" applyNumberFormat="1" applyFont="1" applyFill="1" applyBorder="1" applyAlignment="1">
      <alignment vertical="top"/>
    </xf>
    <xf numFmtId="9" fontId="9" fillId="0" borderId="0" xfId="0" applyNumberFormat="1" applyFont="1" applyAlignment="1">
      <alignment vertical="top"/>
    </xf>
    <xf numFmtId="0" fontId="9" fillId="34" borderId="76" xfId="0" applyFont="1" applyFill="1" applyBorder="1" applyAlignment="1">
      <alignment/>
    </xf>
    <xf numFmtId="42" fontId="9" fillId="0" borderId="0" xfId="0" applyNumberFormat="1" applyFont="1" applyFill="1" applyBorder="1" applyAlignment="1">
      <alignment vertical="top"/>
    </xf>
    <xf numFmtId="9" fontId="9" fillId="0" borderId="0" xfId="0" applyNumberFormat="1" applyFont="1" applyAlignment="1">
      <alignment vertical="top"/>
    </xf>
    <xf numFmtId="0" fontId="16" fillId="0" borderId="72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9" fillId="34" borderId="14" xfId="0" applyFont="1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34" borderId="77" xfId="0" applyFill="1" applyBorder="1" applyAlignment="1">
      <alignment/>
    </xf>
    <xf numFmtId="0" fontId="9" fillId="34" borderId="18" xfId="0" applyFont="1" applyFill="1" applyBorder="1" applyAlignment="1">
      <alignment/>
    </xf>
    <xf numFmtId="0" fontId="0" fillId="34" borderId="0" xfId="0" applyFill="1" applyBorder="1" applyAlignment="1">
      <alignment/>
    </xf>
    <xf numFmtId="0" fontId="9" fillId="34" borderId="76" xfId="0" applyFont="1" applyFill="1" applyBorder="1" applyAlignment="1">
      <alignment/>
    </xf>
    <xf numFmtId="0" fontId="0" fillId="34" borderId="71" xfId="0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9" fillId="34" borderId="2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wrapText="1"/>
    </xf>
    <xf numFmtId="0" fontId="2" fillId="0" borderId="77" xfId="0" applyFont="1" applyBorder="1" applyAlignment="1">
      <alignment horizontal="center"/>
    </xf>
    <xf numFmtId="0" fontId="4" fillId="34" borderId="10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2" fillId="35" borderId="78" xfId="0" applyFont="1" applyFill="1" applyBorder="1" applyAlignment="1">
      <alignment horizontal="center"/>
    </xf>
    <xf numFmtId="0" fontId="4" fillId="34" borderId="65" xfId="0" applyFont="1" applyFill="1" applyBorder="1" applyAlignment="1">
      <alignment horizontal="left" wrapText="1"/>
    </xf>
    <xf numFmtId="0" fontId="4" fillId="34" borderId="66" xfId="0" applyFont="1" applyFill="1" applyBorder="1" applyAlignment="1">
      <alignment horizontal="left" wrapText="1"/>
    </xf>
    <xf numFmtId="165" fontId="2" fillId="35" borderId="16" xfId="0" applyNumberFormat="1" applyFont="1" applyFill="1" applyBorder="1" applyAlignment="1">
      <alignment horizontal="center"/>
    </xf>
    <xf numFmtId="165" fontId="2" fillId="35" borderId="26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0" fillId="0" borderId="66" xfId="0" applyFill="1" applyBorder="1" applyAlignment="1">
      <alignment/>
    </xf>
    <xf numFmtId="0" fontId="21" fillId="35" borderId="19" xfId="0" applyFont="1" applyFill="1" applyBorder="1" applyAlignment="1">
      <alignment horizontal="center"/>
    </xf>
    <xf numFmtId="0" fontId="16" fillId="35" borderId="79" xfId="0" applyFont="1" applyFill="1" applyBorder="1" applyAlignment="1">
      <alignment horizontal="center"/>
    </xf>
    <xf numFmtId="0" fontId="0" fillId="36" borderId="65" xfId="0" applyFill="1" applyBorder="1" applyAlignment="1">
      <alignment/>
    </xf>
    <xf numFmtId="165" fontId="2" fillId="35" borderId="20" xfId="0" applyNumberFormat="1" applyFont="1" applyFill="1" applyBorder="1" applyAlignment="1">
      <alignment horizontal="center"/>
    </xf>
    <xf numFmtId="165" fontId="1" fillId="36" borderId="68" xfId="0" applyNumberFormat="1" applyFont="1" applyFill="1" applyBorder="1" applyAlignment="1">
      <alignment horizontal="center"/>
    </xf>
    <xf numFmtId="165" fontId="1" fillId="0" borderId="69" xfId="0" applyNumberFormat="1" applyFont="1" applyFill="1" applyBorder="1" applyAlignment="1">
      <alignment horizontal="center"/>
    </xf>
    <xf numFmtId="165" fontId="1" fillId="0" borderId="24" xfId="0" applyNumberFormat="1" applyFont="1" applyFill="1" applyBorder="1" applyAlignment="1">
      <alignment horizontal="center"/>
    </xf>
    <xf numFmtId="165" fontId="1" fillId="0" borderId="70" xfId="0" applyNumberFormat="1" applyFont="1" applyFill="1" applyBorder="1" applyAlignment="1">
      <alignment horizontal="center"/>
    </xf>
    <xf numFmtId="165" fontId="1" fillId="0" borderId="67" xfId="0" applyNumberFormat="1" applyFont="1" applyFill="1" applyBorder="1" applyAlignment="1">
      <alignment horizontal="center"/>
    </xf>
    <xf numFmtId="0" fontId="16" fillId="35" borderId="80" xfId="0" applyFont="1" applyFill="1" applyBorder="1" applyAlignment="1">
      <alignment horizontal="center" vertical="center"/>
    </xf>
    <xf numFmtId="0" fontId="22" fillId="36" borderId="81" xfId="0" applyFont="1" applyFill="1" applyBorder="1" applyAlignment="1">
      <alignment horizontal="center"/>
    </xf>
    <xf numFmtId="0" fontId="23" fillId="0" borderId="82" xfId="0" applyFont="1" applyFill="1" applyBorder="1" applyAlignment="1">
      <alignment horizontal="center" wrapText="1"/>
    </xf>
    <xf numFmtId="165" fontId="2" fillId="35" borderId="13" xfId="0" applyNumberFormat="1" applyFont="1" applyFill="1" applyBorder="1" applyAlignment="1">
      <alignment horizontal="center"/>
    </xf>
    <xf numFmtId="165" fontId="2" fillId="35" borderId="10" xfId="0" applyNumberFormat="1" applyFont="1" applyFill="1" applyBorder="1" applyAlignment="1">
      <alignment horizontal="center"/>
    </xf>
    <xf numFmtId="165" fontId="2" fillId="36" borderId="65" xfId="0" applyNumberFormat="1" applyFont="1" applyFill="1" applyBorder="1" applyAlignment="1">
      <alignment horizontal="center"/>
    </xf>
    <xf numFmtId="165" fontId="2" fillId="34" borderId="63" xfId="0" applyNumberFormat="1" applyFont="1" applyFill="1" applyBorder="1" applyAlignment="1">
      <alignment horizontal="center"/>
    </xf>
    <xf numFmtId="165" fontId="2" fillId="34" borderId="10" xfId="0" applyNumberFormat="1" applyFont="1" applyFill="1" applyBorder="1" applyAlignment="1">
      <alignment horizontal="center"/>
    </xf>
    <xf numFmtId="165" fontId="8" fillId="35" borderId="83" xfId="0" applyNumberFormat="1" applyFont="1" applyFill="1" applyBorder="1" applyAlignment="1">
      <alignment horizontal="center"/>
    </xf>
    <xf numFmtId="165" fontId="2" fillId="34" borderId="11" xfId="0" applyNumberFormat="1" applyFont="1" applyFill="1" applyBorder="1" applyAlignment="1">
      <alignment horizontal="center"/>
    </xf>
    <xf numFmtId="0" fontId="1" fillId="36" borderId="37" xfId="0" applyFont="1" applyFill="1" applyBorder="1" applyAlignment="1">
      <alignment horizontal="center" wrapText="1"/>
    </xf>
    <xf numFmtId="0" fontId="23" fillId="0" borderId="82" xfId="0" applyFont="1" applyFill="1" applyBorder="1" applyAlignment="1">
      <alignment horizontal="center"/>
    </xf>
    <xf numFmtId="0" fontId="23" fillId="0" borderId="84" xfId="0" applyFont="1" applyFill="1" applyBorder="1" applyAlignment="1">
      <alignment horizontal="center"/>
    </xf>
    <xf numFmtId="9" fontId="2" fillId="35" borderId="13" xfId="0" applyNumberFormat="1" applyFont="1" applyFill="1" applyBorder="1" applyAlignment="1">
      <alignment horizontal="center"/>
    </xf>
    <xf numFmtId="9" fontId="2" fillId="35" borderId="10" xfId="0" applyNumberFormat="1" applyFont="1" applyFill="1" applyBorder="1" applyAlignment="1">
      <alignment horizontal="center"/>
    </xf>
    <xf numFmtId="9" fontId="0" fillId="36" borderId="65" xfId="0" applyNumberFormat="1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9" fontId="7" fillId="0" borderId="11" xfId="0" applyNumberFormat="1" applyFont="1" applyFill="1" applyBorder="1" applyAlignment="1">
      <alignment horizontal="center" wrapText="1"/>
    </xf>
    <xf numFmtId="9" fontId="0" fillId="0" borderId="66" xfId="0" applyNumberFormat="1" applyFill="1" applyBorder="1" applyAlignment="1">
      <alignment horizontal="center"/>
    </xf>
    <xf numFmtId="9" fontId="0" fillId="0" borderId="0" xfId="0" applyNumberFormat="1" applyFill="1" applyAlignment="1">
      <alignment horizontal="center"/>
    </xf>
    <xf numFmtId="0" fontId="62" fillId="0" borderId="72" xfId="0" applyFont="1" applyBorder="1" applyAlignment="1">
      <alignment vertical="top" wrapText="1"/>
    </xf>
    <xf numFmtId="0" fontId="63" fillId="34" borderId="65" xfId="0" applyFont="1" applyFill="1" applyBorder="1" applyAlignment="1">
      <alignment horizontal="left" wrapText="1"/>
    </xf>
    <xf numFmtId="0" fontId="63" fillId="33" borderId="66" xfId="0" applyFont="1" applyFill="1" applyBorder="1" applyAlignment="1">
      <alignment horizontal="left" wrapText="1"/>
    </xf>
    <xf numFmtId="165" fontId="64" fillId="0" borderId="53" xfId="0" applyNumberFormat="1" applyFont="1" applyFill="1" applyBorder="1" applyAlignment="1">
      <alignment horizontal="center"/>
    </xf>
    <xf numFmtId="164" fontId="62" fillId="0" borderId="0" xfId="45" applyNumberFormat="1" applyFont="1" applyFill="1" applyBorder="1" applyAlignment="1">
      <alignment horizontal="center" vertical="top"/>
    </xf>
    <xf numFmtId="0" fontId="64" fillId="0" borderId="25" xfId="0" applyFont="1" applyFill="1" applyBorder="1" applyAlignment="1">
      <alignment horizontal="center"/>
    </xf>
    <xf numFmtId="0" fontId="64" fillId="0" borderId="26" xfId="0" applyFont="1" applyFill="1" applyBorder="1" applyAlignment="1">
      <alignment horizontal="center"/>
    </xf>
    <xf numFmtId="165" fontId="2" fillId="35" borderId="85" xfId="0" applyNumberFormat="1" applyFont="1" applyFill="1" applyBorder="1" applyAlignment="1">
      <alignment horizontal="center" vertical="center" wrapText="1"/>
    </xf>
    <xf numFmtId="0" fontId="0" fillId="35" borderId="78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ob 1501and1550_2007ETC_Cost Basis-Fn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114300</xdr:rowOff>
    </xdr:from>
    <xdr:to>
      <xdr:col>8</xdr:col>
      <xdr:colOff>0</xdr:colOff>
      <xdr:row>44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34325"/>
          <a:ext cx="49053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0.421875" style="156" customWidth="1"/>
    <col min="2" max="2" width="62.7109375" style="140" customWidth="1"/>
    <col min="3" max="16384" width="9.140625" style="140" customWidth="1"/>
  </cols>
  <sheetData>
    <row r="1" spans="1:2" ht="20.25">
      <c r="A1" s="138" t="s">
        <v>79</v>
      </c>
      <c r="B1" s="139"/>
    </row>
    <row r="2" spans="1:2" ht="20.25">
      <c r="A2" s="141"/>
      <c r="B2" s="142"/>
    </row>
    <row r="3" spans="1:5" s="146" customFormat="1" ht="18">
      <c r="A3" s="143" t="s">
        <v>80</v>
      </c>
      <c r="B3" s="235">
        <v>9417</v>
      </c>
      <c r="C3" s="145"/>
      <c r="E3" s="145"/>
    </row>
    <row r="4" spans="1:5" s="146" customFormat="1" ht="18">
      <c r="A4" s="143" t="s">
        <v>81</v>
      </c>
      <c r="B4" s="235">
        <v>1301</v>
      </c>
      <c r="C4" s="145"/>
      <c r="E4" s="145"/>
    </row>
    <row r="5" spans="1:5" s="146" customFormat="1" ht="18">
      <c r="A5" s="143" t="s">
        <v>82</v>
      </c>
      <c r="B5" s="144" t="s">
        <v>163</v>
      </c>
      <c r="C5" s="145"/>
      <c r="E5" s="145"/>
    </row>
    <row r="6" spans="1:5" s="146" customFormat="1" ht="18">
      <c r="A6" s="143" t="s">
        <v>83</v>
      </c>
      <c r="B6" s="144" t="s">
        <v>164</v>
      </c>
      <c r="C6" s="145"/>
      <c r="E6" s="145"/>
    </row>
    <row r="7" spans="1:5" s="146" customFormat="1" ht="15.75">
      <c r="A7" s="147" t="s">
        <v>191</v>
      </c>
      <c r="B7" s="144"/>
      <c r="C7" s="145"/>
      <c r="E7" s="145"/>
    </row>
    <row r="8" spans="1:2" ht="12.75">
      <c r="A8" s="141"/>
      <c r="B8" s="148"/>
    </row>
    <row r="9" spans="1:2" ht="12.75">
      <c r="A9" s="141" t="s">
        <v>84</v>
      </c>
      <c r="B9" s="148"/>
    </row>
    <row r="10" spans="1:6" ht="131.25" customHeight="1">
      <c r="A10" s="141"/>
      <c r="B10" s="290" t="s">
        <v>187</v>
      </c>
      <c r="C10" s="149"/>
      <c r="D10" s="149"/>
      <c r="E10" s="149"/>
      <c r="F10" s="149"/>
    </row>
    <row r="11" spans="1:2" ht="12.75">
      <c r="A11" s="141"/>
      <c r="B11" s="148"/>
    </row>
    <row r="12" spans="1:2" ht="12.75">
      <c r="A12" s="141" t="s">
        <v>85</v>
      </c>
      <c r="B12" s="148"/>
    </row>
    <row r="13" spans="1:2" ht="12.75">
      <c r="A13" s="141"/>
      <c r="B13" s="150" t="s">
        <v>165</v>
      </c>
    </row>
    <row r="14" spans="1:2" ht="12.75">
      <c r="A14" s="141"/>
      <c r="B14" s="148"/>
    </row>
    <row r="15" spans="1:2" ht="12.75">
      <c r="A15" s="141"/>
      <c r="B15" s="148"/>
    </row>
    <row r="16" spans="1:2" ht="12.75">
      <c r="A16" s="141"/>
      <c r="B16" s="148"/>
    </row>
    <row r="17" spans="1:2" ht="12.75">
      <c r="A17" s="141"/>
      <c r="B17" s="148"/>
    </row>
    <row r="18" spans="1:2" ht="12.75">
      <c r="A18" s="141"/>
      <c r="B18" s="148"/>
    </row>
    <row r="19" spans="1:2" ht="12.75">
      <c r="A19" s="141" t="s">
        <v>86</v>
      </c>
      <c r="B19" s="148"/>
    </row>
    <row r="20" spans="1:2" ht="12.75">
      <c r="A20" s="141"/>
      <c r="B20" s="151" t="s">
        <v>87</v>
      </c>
    </row>
    <row r="21" spans="1:2" ht="12.75">
      <c r="A21" s="141"/>
      <c r="B21" s="151" t="s">
        <v>88</v>
      </c>
    </row>
    <row r="22" spans="1:2" ht="12.75">
      <c r="A22" s="141"/>
      <c r="B22" s="152"/>
    </row>
    <row r="23" spans="1:2" ht="12.75">
      <c r="A23" s="141"/>
      <c r="B23" s="152"/>
    </row>
    <row r="24" spans="1:2" ht="12.75">
      <c r="A24" s="141"/>
      <c r="B24" s="151" t="s">
        <v>87</v>
      </c>
    </row>
    <row r="25" spans="1:2" ht="12.75">
      <c r="A25" s="141"/>
      <c r="B25" s="151" t="s">
        <v>89</v>
      </c>
    </row>
    <row r="26" spans="1:2" ht="12.75">
      <c r="A26" s="141"/>
      <c r="B26" s="152"/>
    </row>
    <row r="27" spans="1:2" ht="12.75">
      <c r="A27" s="141"/>
      <c r="B27" s="152"/>
    </row>
    <row r="28" spans="1:5" ht="12.75">
      <c r="A28" s="141"/>
      <c r="B28" s="151" t="s">
        <v>90</v>
      </c>
      <c r="E28" s="153" t="s">
        <v>91</v>
      </c>
    </row>
    <row r="29" spans="1:2" ht="12.75">
      <c r="A29" s="141"/>
      <c r="B29" s="151" t="s">
        <v>92</v>
      </c>
    </row>
    <row r="30" spans="1:2" ht="13.5" thickBot="1">
      <c r="A30" s="154"/>
      <c r="B30" s="155"/>
    </row>
    <row r="31" ht="12.75">
      <c r="B31" s="157"/>
    </row>
    <row r="32" ht="12.75">
      <c r="B32" s="157"/>
    </row>
    <row r="33" ht="12.75">
      <c r="B33" s="157"/>
    </row>
    <row r="34" ht="12.75">
      <c r="B34" s="157"/>
    </row>
    <row r="35" ht="12.75">
      <c r="B35" s="157"/>
    </row>
    <row r="36" ht="12.75">
      <c r="B36" s="157"/>
    </row>
    <row r="37" ht="12.75">
      <c r="B37" s="157"/>
    </row>
    <row r="38" ht="12.75">
      <c r="B38" s="157"/>
    </row>
  </sheetData>
  <sheetProtection/>
  <printOptions/>
  <pageMargins left="0.56" right="0.24" top="0.85" bottom="0.43" header="0.5" footer="0.17"/>
  <pageSetup horizontalDpi="600" verticalDpi="600" orientation="portrait" scale="115" r:id="rId1"/>
  <headerFooter alignWithMargins="0">
    <oddFooter xml:space="preserve">&amp;L&amp;F&amp;C          &amp;A&amp;R&amp;D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58"/>
  <sheetViews>
    <sheetView tabSelected="1" zoomScalePageLayoutView="0" workbookViewId="0" topLeftCell="A1">
      <selection activeCell="I37" sqref="I37"/>
    </sheetView>
  </sheetViews>
  <sheetFormatPr defaultColWidth="9.140625" defaultRowHeight="12.75"/>
  <cols>
    <col min="1" max="1" width="6.421875" style="103" bestFit="1" customWidth="1"/>
    <col min="2" max="2" width="7.57421875" style="103" bestFit="1" customWidth="1"/>
    <col min="3" max="3" width="5.140625" style="103" bestFit="1" customWidth="1"/>
    <col min="4" max="4" width="46.00390625" style="120" bestFit="1" customWidth="1"/>
    <col min="5" max="5" width="12.28125" style="1" customWidth="1"/>
    <col min="6" max="7" width="0" style="93" hidden="1" customWidth="1"/>
    <col min="8" max="8" width="0" style="113" hidden="1" customWidth="1"/>
    <col min="9" max="10" width="9.140625" style="113" customWidth="1"/>
    <col min="11" max="11" width="7.57421875" style="2" bestFit="1" customWidth="1"/>
    <col min="12" max="13" width="9.140625" style="2" hidden="1" customWidth="1"/>
    <col min="14" max="14" width="11.00390625" style="2" hidden="1" customWidth="1"/>
    <col min="15" max="20" width="9.140625" style="2" hidden="1" customWidth="1"/>
    <col min="21" max="21" width="11.421875" style="2" hidden="1" customWidth="1"/>
    <col min="22" max="30" width="9.140625" style="2" hidden="1" customWidth="1"/>
    <col min="31" max="31" width="7.00390625" style="2" bestFit="1" customWidth="1"/>
    <col min="32" max="32" width="5.8515625" style="2" bestFit="1" customWidth="1"/>
    <col min="33" max="33" width="7.8515625" style="2" bestFit="1" customWidth="1"/>
    <col min="34" max="34" width="11.8515625" style="2" hidden="1" customWidth="1"/>
    <col min="35" max="35" width="10.28125" style="2" hidden="1" customWidth="1"/>
    <col min="36" max="36" width="8.00390625" style="2" customWidth="1"/>
    <col min="37" max="37" width="8.57421875" style="2" bestFit="1" customWidth="1"/>
    <col min="38" max="38" width="7.00390625" style="2" bestFit="1" customWidth="1"/>
    <col min="39" max="39" width="8.28125" style="2" bestFit="1" customWidth="1"/>
    <col min="40" max="40" width="0" style="2" hidden="1" customWidth="1"/>
    <col min="41" max="41" width="5.7109375" style="34" bestFit="1" customWidth="1"/>
    <col min="42" max="42" width="4.8515625" style="34" bestFit="1" customWidth="1"/>
    <col min="43" max="43" width="5.8515625" style="34" bestFit="1" customWidth="1"/>
    <col min="44" max="44" width="6.28125" style="34" bestFit="1" customWidth="1"/>
    <col min="45" max="45" width="7.421875" style="35" bestFit="1" customWidth="1"/>
    <col min="46" max="47" width="9.140625" style="39" customWidth="1"/>
    <col min="48" max="48" width="11.00390625" style="289" customWidth="1"/>
    <col min="49" max="53" width="9.140625" style="39" customWidth="1"/>
  </cols>
  <sheetData>
    <row r="1" spans="1:53" s="1" customFormat="1" ht="30" customHeight="1">
      <c r="A1" s="121" t="s">
        <v>65</v>
      </c>
      <c r="B1" s="121" t="s">
        <v>67</v>
      </c>
      <c r="C1" s="121"/>
      <c r="D1" s="115" t="s">
        <v>0</v>
      </c>
      <c r="E1" s="11" t="s">
        <v>2</v>
      </c>
      <c r="F1" s="84" t="s">
        <v>3</v>
      </c>
      <c r="G1" s="84" t="s">
        <v>4</v>
      </c>
      <c r="H1" s="104" t="s">
        <v>5</v>
      </c>
      <c r="I1" s="104" t="s">
        <v>5</v>
      </c>
      <c r="J1" s="104" t="s">
        <v>3</v>
      </c>
      <c r="K1" s="15" t="s">
        <v>6</v>
      </c>
      <c r="L1" s="13" t="s">
        <v>7</v>
      </c>
      <c r="M1" s="13" t="s">
        <v>8</v>
      </c>
      <c r="N1" s="13" t="s">
        <v>9</v>
      </c>
      <c r="O1" s="13" t="s">
        <v>10</v>
      </c>
      <c r="P1" s="14" t="s">
        <v>11</v>
      </c>
      <c r="Q1" s="14" t="s">
        <v>77</v>
      </c>
      <c r="R1" s="14" t="s">
        <v>33</v>
      </c>
      <c r="S1" s="77" t="s">
        <v>33</v>
      </c>
      <c r="T1" s="49" t="s">
        <v>41</v>
      </c>
      <c r="U1" s="13" t="s">
        <v>42</v>
      </c>
      <c r="V1" s="77" t="s">
        <v>43</v>
      </c>
      <c r="W1" s="14" t="s">
        <v>56</v>
      </c>
      <c r="X1" s="14" t="s">
        <v>69</v>
      </c>
      <c r="Y1" s="121" t="s">
        <v>76</v>
      </c>
      <c r="Z1" s="49" t="s">
        <v>47</v>
      </c>
      <c r="AA1" s="13" t="s">
        <v>48</v>
      </c>
      <c r="AB1" s="13" t="s">
        <v>49</v>
      </c>
      <c r="AC1" s="13" t="s">
        <v>50</v>
      </c>
      <c r="AD1" s="13" t="s">
        <v>51</v>
      </c>
      <c r="AE1" s="13" t="s">
        <v>53</v>
      </c>
      <c r="AF1" s="13" t="s">
        <v>54</v>
      </c>
      <c r="AG1" s="12" t="s">
        <v>12</v>
      </c>
      <c r="AH1" s="13" t="s">
        <v>13</v>
      </c>
      <c r="AI1" s="13" t="s">
        <v>14</v>
      </c>
      <c r="AJ1" s="12" t="s">
        <v>15</v>
      </c>
      <c r="AK1" s="13" t="s">
        <v>16</v>
      </c>
      <c r="AL1" s="13"/>
      <c r="AM1" s="13"/>
      <c r="AN1" s="15" t="s">
        <v>17</v>
      </c>
      <c r="AO1" s="56" t="s">
        <v>18</v>
      </c>
      <c r="AP1" s="63" t="s">
        <v>19</v>
      </c>
      <c r="AQ1" s="63" t="s">
        <v>20</v>
      </c>
      <c r="AR1" s="256" t="s">
        <v>21</v>
      </c>
      <c r="AS1" s="273" t="s">
        <v>22</v>
      </c>
      <c r="AT1" s="297" t="s">
        <v>166</v>
      </c>
      <c r="AU1" s="257" t="s">
        <v>167</v>
      </c>
      <c r="AV1" s="283" t="s">
        <v>184</v>
      </c>
      <c r="AW1" s="236"/>
      <c r="AX1" s="236"/>
      <c r="AY1" s="236"/>
      <c r="AZ1" s="236"/>
      <c r="BA1" s="236"/>
    </row>
    <row r="2" spans="1:53" s="1" customFormat="1" ht="12.75" customHeight="1">
      <c r="A2" s="122" t="s">
        <v>66</v>
      </c>
      <c r="B2" s="122" t="s">
        <v>68</v>
      </c>
      <c r="C2" s="122" t="s">
        <v>64</v>
      </c>
      <c r="D2" s="116"/>
      <c r="E2" s="9"/>
      <c r="F2" s="85"/>
      <c r="G2" s="85"/>
      <c r="H2" s="105"/>
      <c r="I2" s="105"/>
      <c r="J2" s="105" t="s">
        <v>24</v>
      </c>
      <c r="K2" s="253" t="s">
        <v>23</v>
      </c>
      <c r="L2" s="18" t="s">
        <v>23</v>
      </c>
      <c r="M2" s="17" t="s">
        <v>23</v>
      </c>
      <c r="N2" s="19" t="s">
        <v>23</v>
      </c>
      <c r="O2" s="17" t="s">
        <v>23</v>
      </c>
      <c r="P2" s="18" t="s">
        <v>23</v>
      </c>
      <c r="Q2" s="18" t="s">
        <v>23</v>
      </c>
      <c r="R2" s="18" t="s">
        <v>23</v>
      </c>
      <c r="S2" s="78" t="s">
        <v>23</v>
      </c>
      <c r="T2" s="40" t="s">
        <v>23</v>
      </c>
      <c r="U2" s="17" t="s">
        <v>23</v>
      </c>
      <c r="V2" s="78" t="s">
        <v>23</v>
      </c>
      <c r="W2" s="18" t="s">
        <v>23</v>
      </c>
      <c r="X2" s="18" t="s">
        <v>23</v>
      </c>
      <c r="Y2" s="122" t="s">
        <v>23</v>
      </c>
      <c r="Z2" s="40" t="s">
        <v>23</v>
      </c>
      <c r="AA2" s="17" t="s">
        <v>23</v>
      </c>
      <c r="AB2" s="17" t="s">
        <v>23</v>
      </c>
      <c r="AC2" s="17" t="s">
        <v>23</v>
      </c>
      <c r="AD2" s="17" t="s">
        <v>23</v>
      </c>
      <c r="AE2" s="17" t="s">
        <v>23</v>
      </c>
      <c r="AF2" s="17" t="s">
        <v>23</v>
      </c>
      <c r="AG2" s="16" t="s">
        <v>23</v>
      </c>
      <c r="AH2" s="17" t="s">
        <v>23</v>
      </c>
      <c r="AI2" s="17" t="s">
        <v>23</v>
      </c>
      <c r="AJ2" s="40" t="s">
        <v>23</v>
      </c>
      <c r="AK2" s="17" t="s">
        <v>23</v>
      </c>
      <c r="AL2" s="17"/>
      <c r="AM2" s="17"/>
      <c r="AN2" s="17" t="s">
        <v>23</v>
      </c>
      <c r="AO2" s="57"/>
      <c r="AP2" s="64"/>
      <c r="AQ2" s="64"/>
      <c r="AR2" s="264"/>
      <c r="AS2" s="274" t="s">
        <v>18</v>
      </c>
      <c r="AT2" s="298"/>
      <c r="AU2" s="261"/>
      <c r="AV2" s="284" t="s">
        <v>185</v>
      </c>
      <c r="AW2" s="236"/>
      <c r="AX2" s="236"/>
      <c r="AY2" s="236"/>
      <c r="AZ2" s="236"/>
      <c r="BA2" s="236"/>
    </row>
    <row r="3" spans="1:53" s="1" customFormat="1" ht="12.75" customHeight="1" thickBot="1">
      <c r="A3" s="123"/>
      <c r="B3" s="123"/>
      <c r="C3" s="123"/>
      <c r="D3" s="117"/>
      <c r="E3" s="3"/>
      <c r="F3" s="85" t="s">
        <v>24</v>
      </c>
      <c r="G3" s="85" t="s">
        <v>24</v>
      </c>
      <c r="H3" s="105" t="s">
        <v>57</v>
      </c>
      <c r="I3" s="105" t="s">
        <v>57</v>
      </c>
      <c r="J3" s="105"/>
      <c r="K3" s="23" t="s">
        <v>25</v>
      </c>
      <c r="L3" s="21" t="s">
        <v>34</v>
      </c>
      <c r="M3" s="21" t="s">
        <v>71</v>
      </c>
      <c r="N3" s="21" t="s">
        <v>74</v>
      </c>
      <c r="O3" s="21" t="s">
        <v>70</v>
      </c>
      <c r="P3" s="22" t="s">
        <v>38</v>
      </c>
      <c r="Q3" s="22" t="s">
        <v>78</v>
      </c>
      <c r="R3" s="22" t="s">
        <v>62</v>
      </c>
      <c r="S3" s="79" t="s">
        <v>75</v>
      </c>
      <c r="T3" s="50" t="s">
        <v>46</v>
      </c>
      <c r="U3" s="21" t="s">
        <v>45</v>
      </c>
      <c r="V3" s="79" t="s">
        <v>44</v>
      </c>
      <c r="W3" s="22" t="s">
        <v>55</v>
      </c>
      <c r="X3" s="22" t="s">
        <v>63</v>
      </c>
      <c r="Y3" s="137"/>
      <c r="Z3" s="50" t="s">
        <v>26</v>
      </c>
      <c r="AA3" s="21" t="s">
        <v>35</v>
      </c>
      <c r="AB3" s="21" t="s">
        <v>27</v>
      </c>
      <c r="AC3" s="23" t="s">
        <v>36</v>
      </c>
      <c r="AD3" s="22" t="s">
        <v>37</v>
      </c>
      <c r="AE3" s="22" t="s">
        <v>52</v>
      </c>
      <c r="AF3" s="79" t="s">
        <v>58</v>
      </c>
      <c r="AG3" s="20" t="s">
        <v>28</v>
      </c>
      <c r="AH3" s="21" t="s">
        <v>29</v>
      </c>
      <c r="AI3" s="22"/>
      <c r="AJ3" s="50" t="s">
        <v>168</v>
      </c>
      <c r="AK3" s="21" t="s">
        <v>30</v>
      </c>
      <c r="AL3" s="21"/>
      <c r="AM3" s="21"/>
      <c r="AN3" s="23" t="s">
        <v>31</v>
      </c>
      <c r="AO3" s="57" t="s">
        <v>32</v>
      </c>
      <c r="AP3" s="64" t="s">
        <v>39</v>
      </c>
      <c r="AQ3" s="64" t="s">
        <v>39</v>
      </c>
      <c r="AR3" s="264" t="s">
        <v>39</v>
      </c>
      <c r="AS3" s="274" t="s">
        <v>39</v>
      </c>
      <c r="AT3" s="270"/>
      <c r="AU3" s="262"/>
      <c r="AV3" s="284"/>
      <c r="AW3" s="236"/>
      <c r="AX3" s="236"/>
      <c r="AY3" s="236"/>
      <c r="AZ3" s="236"/>
      <c r="BA3" s="236"/>
    </row>
    <row r="4" spans="1:48" ht="22.5">
      <c r="A4" s="124">
        <v>9417</v>
      </c>
      <c r="B4" s="124" t="s">
        <v>61</v>
      </c>
      <c r="C4" s="124">
        <v>1301</v>
      </c>
      <c r="D4" s="118" t="s">
        <v>73</v>
      </c>
      <c r="E4" s="8" t="s">
        <v>1</v>
      </c>
      <c r="F4" s="87"/>
      <c r="G4" s="87"/>
      <c r="H4" s="107"/>
      <c r="I4" s="107"/>
      <c r="J4" s="107"/>
      <c r="K4" s="280" t="s">
        <v>186</v>
      </c>
      <c r="L4" s="42"/>
      <c r="M4" s="42"/>
      <c r="N4" s="42"/>
      <c r="O4" s="42"/>
      <c r="P4" s="43"/>
      <c r="Q4" s="42"/>
      <c r="R4" s="95"/>
      <c r="S4" s="44"/>
      <c r="T4" s="51"/>
      <c r="U4" s="42"/>
      <c r="V4" s="95"/>
      <c r="W4" s="95"/>
      <c r="X4" s="44"/>
      <c r="Y4" s="43"/>
      <c r="Z4" s="51"/>
      <c r="AA4" s="42"/>
      <c r="AB4" s="42"/>
      <c r="AC4" s="43"/>
      <c r="AD4" s="95"/>
      <c r="AE4" s="95"/>
      <c r="AF4" s="44"/>
      <c r="AG4" s="41"/>
      <c r="AH4" s="42"/>
      <c r="AI4" s="42"/>
      <c r="AJ4" s="41"/>
      <c r="AK4" s="42"/>
      <c r="AL4" s="42"/>
      <c r="AM4" s="42"/>
      <c r="AN4" s="43"/>
      <c r="AO4" s="59"/>
      <c r="AP4" s="66"/>
      <c r="AQ4" s="66"/>
      <c r="AR4" s="265"/>
      <c r="AS4" s="275"/>
      <c r="AT4" s="271"/>
      <c r="AU4" s="263"/>
      <c r="AV4" s="285"/>
    </row>
    <row r="5" spans="1:48" ht="12.75">
      <c r="A5" s="125"/>
      <c r="B5" s="248"/>
      <c r="C5" s="126"/>
      <c r="D5" s="80" t="s">
        <v>171</v>
      </c>
      <c r="E5" s="3"/>
      <c r="F5" s="91"/>
      <c r="G5" s="91"/>
      <c r="H5" s="111"/>
      <c r="I5" s="111"/>
      <c r="J5" s="91">
        <v>40658</v>
      </c>
      <c r="K5" s="38"/>
      <c r="L5" s="37"/>
      <c r="M5" s="37"/>
      <c r="N5" s="37"/>
      <c r="O5" s="37"/>
      <c r="P5" s="38"/>
      <c r="Q5" s="37"/>
      <c r="R5" s="96"/>
      <c r="S5" s="45"/>
      <c r="T5" s="52"/>
      <c r="U5" s="37"/>
      <c r="V5" s="96"/>
      <c r="W5" s="96"/>
      <c r="X5" s="45"/>
      <c r="Y5" s="38"/>
      <c r="Z5" s="52"/>
      <c r="AA5" s="37"/>
      <c r="AB5" s="37"/>
      <c r="AC5" s="38"/>
      <c r="AD5" s="96"/>
      <c r="AE5" s="96">
        <v>120</v>
      </c>
      <c r="AF5" s="45"/>
      <c r="AG5" s="36">
        <v>16</v>
      </c>
      <c r="AH5" s="37"/>
      <c r="AI5" s="37"/>
      <c r="AJ5" s="36"/>
      <c r="AK5" s="37"/>
      <c r="AL5" s="37"/>
      <c r="AM5" s="37"/>
      <c r="AN5" s="38"/>
      <c r="AO5" s="62"/>
      <c r="AP5" s="69"/>
      <c r="AQ5" s="69"/>
      <c r="AR5" s="266"/>
      <c r="AS5" s="276"/>
      <c r="AT5" s="281"/>
      <c r="AU5" s="281">
        <v>2</v>
      </c>
      <c r="AV5" s="286">
        <v>0.1</v>
      </c>
    </row>
    <row r="6" spans="1:48" ht="12.75">
      <c r="A6" s="130"/>
      <c r="B6" s="131"/>
      <c r="C6" s="132"/>
      <c r="D6" s="80"/>
      <c r="E6" s="3"/>
      <c r="F6" s="91"/>
      <c r="G6" s="91"/>
      <c r="H6" s="111"/>
      <c r="I6" s="111"/>
      <c r="J6" s="91"/>
      <c r="K6" s="38"/>
      <c r="L6" s="37"/>
      <c r="M6" s="37"/>
      <c r="N6" s="37"/>
      <c r="O6" s="37"/>
      <c r="P6" s="38"/>
      <c r="Q6" s="37"/>
      <c r="R6" s="96"/>
      <c r="S6" s="45"/>
      <c r="T6" s="52"/>
      <c r="U6" s="37"/>
      <c r="V6" s="96"/>
      <c r="W6" s="96"/>
      <c r="X6" s="45"/>
      <c r="Y6" s="38"/>
      <c r="Z6" s="52"/>
      <c r="AA6" s="37"/>
      <c r="AB6" s="37"/>
      <c r="AC6" s="38"/>
      <c r="AD6" s="96"/>
      <c r="AE6" s="96"/>
      <c r="AF6" s="45"/>
      <c r="AG6" s="36"/>
      <c r="AH6" s="37"/>
      <c r="AI6" s="37"/>
      <c r="AJ6" s="36"/>
      <c r="AK6" s="37"/>
      <c r="AL6" s="37"/>
      <c r="AM6" s="37"/>
      <c r="AN6" s="38"/>
      <c r="AO6" s="62"/>
      <c r="AP6" s="69"/>
      <c r="AQ6" s="69"/>
      <c r="AR6" s="266"/>
      <c r="AS6" s="276"/>
      <c r="AT6" s="281"/>
      <c r="AU6" s="281"/>
      <c r="AV6" s="286"/>
    </row>
    <row r="7" spans="1:53" s="7" customFormat="1" ht="12.75">
      <c r="A7" s="134"/>
      <c r="B7" s="135"/>
      <c r="C7" s="136"/>
      <c r="D7" s="133" t="s">
        <v>72</v>
      </c>
      <c r="E7" s="10"/>
      <c r="F7" s="90"/>
      <c r="G7" s="90"/>
      <c r="H7" s="110"/>
      <c r="I7" s="108"/>
      <c r="J7" s="88"/>
      <c r="K7" s="26"/>
      <c r="L7" s="25"/>
      <c r="M7" s="25"/>
      <c r="N7" s="25"/>
      <c r="O7" s="25"/>
      <c r="P7" s="26"/>
      <c r="Q7" s="25"/>
      <c r="R7" s="27"/>
      <c r="S7" s="47"/>
      <c r="T7" s="54"/>
      <c r="U7" s="25"/>
      <c r="V7" s="27"/>
      <c r="W7" s="27"/>
      <c r="X7" s="47"/>
      <c r="Y7" s="26"/>
      <c r="Z7" s="54"/>
      <c r="AA7" s="25"/>
      <c r="AB7" s="25"/>
      <c r="AC7" s="26"/>
      <c r="AD7" s="27"/>
      <c r="AE7" s="27"/>
      <c r="AF7" s="47"/>
      <c r="AG7" s="24"/>
      <c r="AH7" s="25"/>
      <c r="AI7" s="25"/>
      <c r="AJ7" s="24"/>
      <c r="AK7" s="25"/>
      <c r="AL7" s="25"/>
      <c r="AM7" s="25"/>
      <c r="AN7" s="26"/>
      <c r="AO7" s="60"/>
      <c r="AP7" s="67"/>
      <c r="AQ7" s="67"/>
      <c r="AR7" s="267"/>
      <c r="AS7" s="276"/>
      <c r="AT7" s="272"/>
      <c r="AU7" s="272"/>
      <c r="AV7" s="287"/>
      <c r="AW7" s="237"/>
      <c r="AX7" s="237"/>
      <c r="AY7" s="237"/>
      <c r="AZ7" s="237"/>
      <c r="BA7" s="237"/>
    </row>
    <row r="8" spans="1:48" ht="12.75">
      <c r="A8" s="130"/>
      <c r="B8" s="131"/>
      <c r="C8" s="132"/>
      <c r="D8" s="80" t="s">
        <v>170</v>
      </c>
      <c r="E8" s="3"/>
      <c r="F8" s="91"/>
      <c r="G8" s="91"/>
      <c r="H8" s="111"/>
      <c r="I8" s="111">
        <v>2</v>
      </c>
      <c r="J8" s="91">
        <v>41030</v>
      </c>
      <c r="K8" s="38"/>
      <c r="L8" s="37"/>
      <c r="M8" s="37"/>
      <c r="N8" s="37"/>
      <c r="O8" s="37"/>
      <c r="P8" s="38"/>
      <c r="Q8" s="37"/>
      <c r="R8" s="96"/>
      <c r="S8" s="45"/>
      <c r="T8" s="52"/>
      <c r="U8" s="37"/>
      <c r="V8" s="96"/>
      <c r="W8" s="96"/>
      <c r="X8" s="45"/>
      <c r="Y8" s="38"/>
      <c r="Z8" s="52"/>
      <c r="AA8" s="37"/>
      <c r="AB8" s="37"/>
      <c r="AC8" s="38"/>
      <c r="AD8" s="96"/>
      <c r="AE8" s="96"/>
      <c r="AF8" s="45"/>
      <c r="AG8" s="36"/>
      <c r="AH8" s="37"/>
      <c r="AI8" s="37"/>
      <c r="AJ8" s="36"/>
      <c r="AK8" s="37"/>
      <c r="AL8" s="37"/>
      <c r="AM8" s="37"/>
      <c r="AN8" s="38"/>
      <c r="AO8" s="62"/>
      <c r="AP8" s="69"/>
      <c r="AQ8" s="69"/>
      <c r="AR8" s="266"/>
      <c r="AS8" s="276"/>
      <c r="AT8" s="281"/>
      <c r="AU8" s="281">
        <v>2</v>
      </c>
      <c r="AV8" s="286">
        <v>0.1</v>
      </c>
    </row>
    <row r="9" spans="1:53" s="7" customFormat="1" ht="12.75">
      <c r="A9" s="134"/>
      <c r="B9" s="135"/>
      <c r="C9" s="136"/>
      <c r="D9" s="4" t="s">
        <v>172</v>
      </c>
      <c r="E9" s="10"/>
      <c r="F9" s="88"/>
      <c r="G9" s="88"/>
      <c r="H9" s="108"/>
      <c r="I9" s="108">
        <v>1</v>
      </c>
      <c r="J9" s="88">
        <v>41044</v>
      </c>
      <c r="K9" s="26"/>
      <c r="L9" s="25"/>
      <c r="M9" s="25"/>
      <c r="N9" s="25"/>
      <c r="O9" s="25"/>
      <c r="P9" s="26"/>
      <c r="Q9" s="25"/>
      <c r="R9" s="27"/>
      <c r="S9" s="47"/>
      <c r="T9" s="54"/>
      <c r="U9" s="25"/>
      <c r="V9" s="27"/>
      <c r="W9" s="27"/>
      <c r="X9" s="47"/>
      <c r="Y9" s="26"/>
      <c r="Z9" s="54"/>
      <c r="AA9" s="25"/>
      <c r="AB9" s="25"/>
      <c r="AC9" s="26"/>
      <c r="AD9" s="27"/>
      <c r="AE9" s="27"/>
      <c r="AF9" s="47"/>
      <c r="AG9" s="24"/>
      <c r="AH9" s="25"/>
      <c r="AI9" s="25"/>
      <c r="AJ9" s="24"/>
      <c r="AK9" s="25"/>
      <c r="AL9" s="25"/>
      <c r="AM9" s="25"/>
      <c r="AN9" s="26"/>
      <c r="AO9" s="60"/>
      <c r="AP9" s="67"/>
      <c r="AQ9" s="67"/>
      <c r="AR9" s="267"/>
      <c r="AS9" s="276"/>
      <c r="AT9" s="272"/>
      <c r="AU9" s="272">
        <v>2</v>
      </c>
      <c r="AV9" s="287">
        <v>0.1</v>
      </c>
      <c r="AW9" s="237"/>
      <c r="AX9" s="237"/>
      <c r="AY9" s="237"/>
      <c r="AZ9" s="237"/>
      <c r="BA9" s="237"/>
    </row>
    <row r="10" spans="1:53" s="7" customFormat="1" ht="13.5" thickBot="1">
      <c r="A10" s="134"/>
      <c r="B10" s="135"/>
      <c r="C10" s="136"/>
      <c r="D10" s="5" t="s">
        <v>173</v>
      </c>
      <c r="E10" s="10"/>
      <c r="F10" s="88"/>
      <c r="G10" s="88"/>
      <c r="H10" s="108"/>
      <c r="I10" s="108">
        <v>5</v>
      </c>
      <c r="J10" s="88">
        <v>41091</v>
      </c>
      <c r="K10" s="26"/>
      <c r="L10" s="25"/>
      <c r="M10" s="25"/>
      <c r="N10" s="25"/>
      <c r="O10" s="25"/>
      <c r="P10" s="26"/>
      <c r="Q10" s="25"/>
      <c r="R10" s="27"/>
      <c r="S10" s="47"/>
      <c r="T10" s="54"/>
      <c r="U10" s="25"/>
      <c r="V10" s="27"/>
      <c r="W10" s="27"/>
      <c r="X10" s="47"/>
      <c r="Y10" s="26"/>
      <c r="Z10" s="54"/>
      <c r="AA10" s="25"/>
      <c r="AB10" s="25"/>
      <c r="AC10" s="26"/>
      <c r="AD10" s="27"/>
      <c r="AE10" s="27"/>
      <c r="AF10" s="47"/>
      <c r="AG10" s="24"/>
      <c r="AH10" s="25"/>
      <c r="AI10" s="25"/>
      <c r="AJ10" s="24"/>
      <c r="AK10" s="25"/>
      <c r="AL10" s="25"/>
      <c r="AM10" s="25"/>
      <c r="AN10" s="26"/>
      <c r="AO10" s="60"/>
      <c r="AP10" s="67"/>
      <c r="AQ10" s="67"/>
      <c r="AR10" s="267"/>
      <c r="AS10" s="276"/>
      <c r="AT10" s="272"/>
      <c r="AU10" s="272">
        <v>2</v>
      </c>
      <c r="AV10" s="287">
        <v>0.1</v>
      </c>
      <c r="AW10" s="237"/>
      <c r="AX10" s="237"/>
      <c r="AY10" s="237"/>
      <c r="AZ10" s="237"/>
      <c r="BA10" s="237"/>
    </row>
    <row r="11" spans="1:53" s="7" customFormat="1" ht="12.75">
      <c r="A11" s="134"/>
      <c r="B11" s="135"/>
      <c r="C11" s="136"/>
      <c r="D11" s="291" t="s">
        <v>188</v>
      </c>
      <c r="E11" s="10"/>
      <c r="F11" s="88"/>
      <c r="G11" s="88"/>
      <c r="H11" s="108"/>
      <c r="I11" s="108">
        <v>30</v>
      </c>
      <c r="J11" s="88">
        <v>41091</v>
      </c>
      <c r="K11" s="26"/>
      <c r="L11" s="25"/>
      <c r="M11" s="25"/>
      <c r="N11" s="25"/>
      <c r="O11" s="25"/>
      <c r="P11" s="26"/>
      <c r="Q11" s="25"/>
      <c r="R11" s="27"/>
      <c r="S11" s="47"/>
      <c r="T11" s="54"/>
      <c r="U11" s="25"/>
      <c r="V11" s="27"/>
      <c r="W11" s="27"/>
      <c r="X11" s="47"/>
      <c r="Y11" s="26"/>
      <c r="Z11" s="54"/>
      <c r="AA11" s="25"/>
      <c r="AB11" s="25"/>
      <c r="AC11" s="26"/>
      <c r="AD11" s="27"/>
      <c r="AE11" s="27"/>
      <c r="AF11" s="47"/>
      <c r="AG11" s="24"/>
      <c r="AH11" s="25"/>
      <c r="AI11" s="25"/>
      <c r="AJ11" s="24"/>
      <c r="AK11" s="25"/>
      <c r="AL11" s="25"/>
      <c r="AM11" s="25"/>
      <c r="AN11" s="26"/>
      <c r="AO11" s="60"/>
      <c r="AP11" s="67">
        <v>90</v>
      </c>
      <c r="AQ11" s="67">
        <v>3</v>
      </c>
      <c r="AR11" s="267"/>
      <c r="AS11" s="276">
        <f>SUM(AO11:AR11)</f>
        <v>93</v>
      </c>
      <c r="AT11" s="272"/>
      <c r="AU11" s="272">
        <v>4</v>
      </c>
      <c r="AV11" s="287">
        <v>0.3</v>
      </c>
      <c r="AW11" s="237"/>
      <c r="AX11" s="237"/>
      <c r="AY11" s="237"/>
      <c r="AZ11" s="237"/>
      <c r="BA11" s="237"/>
    </row>
    <row r="12" spans="1:53" s="7" customFormat="1" ht="13.5" thickBot="1">
      <c r="A12" s="134"/>
      <c r="B12" s="135"/>
      <c r="C12" s="136"/>
      <c r="D12" s="292" t="s">
        <v>189</v>
      </c>
      <c r="E12" s="10"/>
      <c r="F12" s="88"/>
      <c r="G12" s="88"/>
      <c r="H12" s="108"/>
      <c r="I12" s="108"/>
      <c r="J12" s="88"/>
      <c r="K12" s="26"/>
      <c r="L12" s="25"/>
      <c r="M12" s="25"/>
      <c r="N12" s="25"/>
      <c r="O12" s="25"/>
      <c r="P12" s="26"/>
      <c r="Q12" s="25"/>
      <c r="R12" s="27"/>
      <c r="S12" s="47"/>
      <c r="T12" s="54"/>
      <c r="U12" s="25"/>
      <c r="V12" s="27"/>
      <c r="W12" s="27"/>
      <c r="X12" s="47"/>
      <c r="Y12" s="26"/>
      <c r="Z12" s="54"/>
      <c r="AA12" s="25"/>
      <c r="AB12" s="25"/>
      <c r="AC12" s="26"/>
      <c r="AD12" s="27"/>
      <c r="AE12" s="27"/>
      <c r="AF12" s="47"/>
      <c r="AG12" s="24"/>
      <c r="AH12" s="25"/>
      <c r="AI12" s="25"/>
      <c r="AJ12" s="24"/>
      <c r="AK12" s="25"/>
      <c r="AL12" s="25"/>
      <c r="AM12" s="25"/>
      <c r="AN12" s="26"/>
      <c r="AO12" s="60"/>
      <c r="AP12" s="67"/>
      <c r="AQ12" s="67"/>
      <c r="AR12" s="267"/>
      <c r="AS12" s="276"/>
      <c r="AT12" s="272"/>
      <c r="AU12" s="272"/>
      <c r="AV12" s="287"/>
      <c r="AW12" s="237"/>
      <c r="AX12" s="237"/>
      <c r="AY12" s="237"/>
      <c r="AZ12" s="237"/>
      <c r="BA12" s="237"/>
    </row>
    <row r="13" spans="1:53" s="7" customFormat="1" ht="12.75">
      <c r="A13" s="134"/>
      <c r="B13" s="135"/>
      <c r="C13" s="136"/>
      <c r="D13" s="251"/>
      <c r="E13" s="10"/>
      <c r="F13" s="88"/>
      <c r="G13" s="88"/>
      <c r="H13" s="108"/>
      <c r="I13" s="108"/>
      <c r="J13" s="88"/>
      <c r="K13" s="26"/>
      <c r="L13" s="25"/>
      <c r="M13" s="25"/>
      <c r="N13" s="25"/>
      <c r="O13" s="25"/>
      <c r="P13" s="26"/>
      <c r="Q13" s="25"/>
      <c r="R13" s="27"/>
      <c r="S13" s="47"/>
      <c r="T13" s="54"/>
      <c r="U13" s="25"/>
      <c r="V13" s="27"/>
      <c r="W13" s="27"/>
      <c r="X13" s="47"/>
      <c r="Y13" s="26"/>
      <c r="Z13" s="54"/>
      <c r="AA13" s="25"/>
      <c r="AB13" s="25"/>
      <c r="AC13" s="26"/>
      <c r="AD13" s="27"/>
      <c r="AE13" s="27"/>
      <c r="AF13" s="47"/>
      <c r="AG13" s="24"/>
      <c r="AH13" s="25"/>
      <c r="AI13" s="25"/>
      <c r="AJ13" s="24"/>
      <c r="AK13" s="25"/>
      <c r="AL13" s="25"/>
      <c r="AM13" s="25"/>
      <c r="AN13" s="26"/>
      <c r="AO13" s="60"/>
      <c r="AP13" s="67"/>
      <c r="AQ13" s="67"/>
      <c r="AR13" s="267"/>
      <c r="AS13" s="276"/>
      <c r="AT13" s="272"/>
      <c r="AU13" s="272"/>
      <c r="AV13" s="287"/>
      <c r="AW13" s="237"/>
      <c r="AX13" s="237"/>
      <c r="AY13" s="237"/>
      <c r="AZ13" s="237"/>
      <c r="BA13" s="237"/>
    </row>
    <row r="14" spans="1:53" s="7" customFormat="1" ht="13.5" thickBot="1">
      <c r="A14" s="134"/>
      <c r="B14" s="135"/>
      <c r="C14" s="136"/>
      <c r="D14" s="119" t="s">
        <v>59</v>
      </c>
      <c r="E14" s="10"/>
      <c r="F14" s="88"/>
      <c r="G14" s="88"/>
      <c r="H14" s="108"/>
      <c r="I14" s="108"/>
      <c r="J14" s="88"/>
      <c r="K14" s="26"/>
      <c r="L14" s="25"/>
      <c r="M14" s="25"/>
      <c r="N14" s="25"/>
      <c r="O14" s="25"/>
      <c r="P14" s="26"/>
      <c r="Q14" s="25"/>
      <c r="R14" s="27"/>
      <c r="S14" s="47"/>
      <c r="T14" s="54"/>
      <c r="U14" s="25"/>
      <c r="V14" s="27"/>
      <c r="W14" s="27"/>
      <c r="X14" s="47"/>
      <c r="Y14" s="26"/>
      <c r="Z14" s="54"/>
      <c r="AA14" s="25"/>
      <c r="AB14" s="25"/>
      <c r="AC14" s="26"/>
      <c r="AD14" s="27"/>
      <c r="AE14" s="27"/>
      <c r="AF14" s="47"/>
      <c r="AG14" s="24"/>
      <c r="AH14" s="25"/>
      <c r="AI14" s="25"/>
      <c r="AJ14" s="24"/>
      <c r="AK14" s="25"/>
      <c r="AL14" s="25"/>
      <c r="AM14" s="25"/>
      <c r="AN14" s="26"/>
      <c r="AO14" s="60"/>
      <c r="AP14" s="67"/>
      <c r="AQ14" s="67"/>
      <c r="AR14" s="267"/>
      <c r="AS14" s="276"/>
      <c r="AT14" s="272"/>
      <c r="AU14" s="272"/>
      <c r="AV14" s="287"/>
      <c r="AW14" s="237"/>
      <c r="AX14" s="237"/>
      <c r="AY14" s="237"/>
      <c r="AZ14" s="237"/>
      <c r="BA14" s="237"/>
    </row>
    <row r="15" spans="1:53" s="7" customFormat="1" ht="12.75">
      <c r="A15" s="134"/>
      <c r="B15" s="135"/>
      <c r="C15" s="136"/>
      <c r="D15" s="254" t="s">
        <v>172</v>
      </c>
      <c r="E15" s="10"/>
      <c r="F15" s="88"/>
      <c r="G15" s="88"/>
      <c r="H15" s="108"/>
      <c r="I15" s="108"/>
      <c r="J15" s="88">
        <v>41183</v>
      </c>
      <c r="K15" s="26"/>
      <c r="L15" s="25"/>
      <c r="M15" s="25"/>
      <c r="N15" s="25"/>
      <c r="O15" s="25"/>
      <c r="P15" s="26"/>
      <c r="Q15" s="25"/>
      <c r="R15" s="27"/>
      <c r="S15" s="47"/>
      <c r="T15" s="54"/>
      <c r="U15" s="25"/>
      <c r="V15" s="27"/>
      <c r="W15" s="27"/>
      <c r="X15" s="47"/>
      <c r="Y15" s="26"/>
      <c r="Z15" s="54"/>
      <c r="AA15" s="25"/>
      <c r="AB15" s="25"/>
      <c r="AC15" s="26"/>
      <c r="AD15" s="27"/>
      <c r="AE15" s="27"/>
      <c r="AF15" s="47"/>
      <c r="AG15" s="24"/>
      <c r="AH15" s="25"/>
      <c r="AI15" s="25"/>
      <c r="AJ15" s="24"/>
      <c r="AK15" s="25"/>
      <c r="AL15" s="25"/>
      <c r="AM15" s="25"/>
      <c r="AN15" s="26"/>
      <c r="AO15" s="60"/>
      <c r="AP15" s="67"/>
      <c r="AQ15" s="67"/>
      <c r="AR15" s="267"/>
      <c r="AS15" s="276"/>
      <c r="AT15" s="272"/>
      <c r="AU15" s="272">
        <v>2</v>
      </c>
      <c r="AV15" s="287">
        <v>0.1</v>
      </c>
      <c r="AW15" s="237"/>
      <c r="AX15" s="237"/>
      <c r="AY15" s="237"/>
      <c r="AZ15" s="237"/>
      <c r="BA15" s="237"/>
    </row>
    <row r="16" spans="1:53" s="7" customFormat="1" ht="13.5" thickBot="1">
      <c r="A16" s="134"/>
      <c r="B16" s="135"/>
      <c r="C16" s="136"/>
      <c r="D16" s="255" t="s">
        <v>175</v>
      </c>
      <c r="E16" s="10"/>
      <c r="F16" s="88"/>
      <c r="G16" s="88"/>
      <c r="H16" s="108"/>
      <c r="I16" s="108"/>
      <c r="J16" s="88">
        <v>41197</v>
      </c>
      <c r="K16" s="26"/>
      <c r="L16" s="25"/>
      <c r="M16" s="25"/>
      <c r="N16" s="25"/>
      <c r="O16" s="25"/>
      <c r="P16" s="26"/>
      <c r="Q16" s="25"/>
      <c r="R16" s="27"/>
      <c r="S16" s="47"/>
      <c r="T16" s="54"/>
      <c r="U16" s="25"/>
      <c r="V16" s="27"/>
      <c r="W16" s="27"/>
      <c r="X16" s="47"/>
      <c r="Y16" s="26"/>
      <c r="Z16" s="54"/>
      <c r="AA16" s="25"/>
      <c r="AB16" s="25"/>
      <c r="AC16" s="26"/>
      <c r="AD16" s="27"/>
      <c r="AE16" s="27"/>
      <c r="AF16" s="47"/>
      <c r="AG16" s="24">
        <v>16</v>
      </c>
      <c r="AH16" s="25"/>
      <c r="AI16" s="25"/>
      <c r="AJ16" s="24"/>
      <c r="AK16" s="25"/>
      <c r="AL16" s="25"/>
      <c r="AM16" s="25"/>
      <c r="AN16" s="26"/>
      <c r="AO16" s="293">
        <v>15</v>
      </c>
      <c r="AP16" s="67"/>
      <c r="AQ16" s="67"/>
      <c r="AR16" s="267"/>
      <c r="AS16" s="276">
        <f>SUM(AO16:AR16)</f>
        <v>15</v>
      </c>
      <c r="AT16" s="272"/>
      <c r="AU16" s="272">
        <v>4</v>
      </c>
      <c r="AV16" s="287">
        <v>0.25</v>
      </c>
      <c r="AW16" s="237"/>
      <c r="AX16" s="237"/>
      <c r="AY16" s="237"/>
      <c r="AZ16" s="237"/>
      <c r="BA16" s="237"/>
    </row>
    <row r="17" spans="1:53" s="7" customFormat="1" ht="12.75">
      <c r="A17" s="134"/>
      <c r="B17" s="135"/>
      <c r="C17" s="136"/>
      <c r="D17" s="80" t="s">
        <v>177</v>
      </c>
      <c r="E17" s="10"/>
      <c r="F17" s="88"/>
      <c r="G17" s="88"/>
      <c r="H17" s="108"/>
      <c r="I17" s="108"/>
      <c r="J17" s="88">
        <v>41204</v>
      </c>
      <c r="K17" s="26"/>
      <c r="L17" s="25"/>
      <c r="M17" s="25"/>
      <c r="N17" s="25"/>
      <c r="O17" s="25"/>
      <c r="P17" s="26"/>
      <c r="Q17" s="25"/>
      <c r="R17" s="27"/>
      <c r="S17" s="47"/>
      <c r="T17" s="54"/>
      <c r="U17" s="25"/>
      <c r="V17" s="27"/>
      <c r="W17" s="27"/>
      <c r="X17" s="47"/>
      <c r="Y17" s="26"/>
      <c r="Z17" s="54"/>
      <c r="AA17" s="25"/>
      <c r="AB17" s="25"/>
      <c r="AC17" s="26"/>
      <c r="AD17" s="27"/>
      <c r="AE17" s="27"/>
      <c r="AF17" s="47"/>
      <c r="AG17" s="24">
        <v>24</v>
      </c>
      <c r="AH17" s="25"/>
      <c r="AI17" s="25"/>
      <c r="AJ17" s="24"/>
      <c r="AK17" s="25"/>
      <c r="AL17" s="25"/>
      <c r="AM17" s="25"/>
      <c r="AN17" s="26"/>
      <c r="AO17" s="293">
        <v>15</v>
      </c>
      <c r="AP17" s="67"/>
      <c r="AQ17" s="67"/>
      <c r="AR17" s="267"/>
      <c r="AS17" s="276">
        <f>SUM(AO17:AR17)</f>
        <v>15</v>
      </c>
      <c r="AT17" s="272"/>
      <c r="AU17" s="272">
        <v>4</v>
      </c>
      <c r="AV17" s="287">
        <v>0.25</v>
      </c>
      <c r="AW17" s="237"/>
      <c r="AX17" s="237"/>
      <c r="AY17" s="237"/>
      <c r="AZ17" s="237"/>
      <c r="BA17" s="237"/>
    </row>
    <row r="18" spans="1:53" s="7" customFormat="1" ht="12.75">
      <c r="A18" s="134"/>
      <c r="B18" s="135"/>
      <c r="C18" s="136"/>
      <c r="D18" s="4" t="s">
        <v>178</v>
      </c>
      <c r="E18" s="10"/>
      <c r="F18" s="88"/>
      <c r="G18" s="88"/>
      <c r="H18" s="108"/>
      <c r="I18" s="108"/>
      <c r="J18" s="88">
        <v>41204</v>
      </c>
      <c r="K18" s="26"/>
      <c r="L18" s="25"/>
      <c r="M18" s="25"/>
      <c r="N18" s="25"/>
      <c r="O18" s="25"/>
      <c r="P18" s="26"/>
      <c r="Q18" s="25"/>
      <c r="R18" s="27"/>
      <c r="S18" s="47"/>
      <c r="T18" s="54"/>
      <c r="U18" s="25"/>
      <c r="V18" s="27"/>
      <c r="W18" s="27"/>
      <c r="X18" s="47"/>
      <c r="Y18" s="26"/>
      <c r="Z18" s="54"/>
      <c r="AA18" s="25"/>
      <c r="AB18" s="25"/>
      <c r="AC18" s="26"/>
      <c r="AD18" s="27"/>
      <c r="AE18" s="27"/>
      <c r="AF18" s="47"/>
      <c r="AG18" s="24"/>
      <c r="AH18" s="25"/>
      <c r="AI18" s="25"/>
      <c r="AJ18" s="24"/>
      <c r="AK18" s="25"/>
      <c r="AL18" s="25"/>
      <c r="AM18" s="25"/>
      <c r="AN18" s="26"/>
      <c r="AO18" s="293">
        <v>1.5</v>
      </c>
      <c r="AP18" s="67"/>
      <c r="AQ18" s="67"/>
      <c r="AR18" s="267"/>
      <c r="AS18" s="276">
        <f>SUM(AO18:AR18)</f>
        <v>1.5</v>
      </c>
      <c r="AT18" s="272"/>
      <c r="AU18" s="272">
        <v>4</v>
      </c>
      <c r="AV18" s="287">
        <v>0.15</v>
      </c>
      <c r="AW18" s="237"/>
      <c r="AX18" s="237"/>
      <c r="AY18" s="237"/>
      <c r="AZ18" s="237"/>
      <c r="BA18" s="237"/>
    </row>
    <row r="19" spans="1:53" s="7" customFormat="1" ht="12.75">
      <c r="A19" s="134"/>
      <c r="B19" s="135"/>
      <c r="C19" s="136"/>
      <c r="D19" s="133" t="s">
        <v>40</v>
      </c>
      <c r="E19" s="10"/>
      <c r="F19" s="90"/>
      <c r="G19" s="90"/>
      <c r="H19" s="110"/>
      <c r="I19" s="108"/>
      <c r="J19" s="88"/>
      <c r="K19" s="26"/>
      <c r="L19" s="25"/>
      <c r="M19" s="25"/>
      <c r="N19" s="25"/>
      <c r="O19" s="25"/>
      <c r="P19" s="26"/>
      <c r="Q19" s="25"/>
      <c r="R19" s="27"/>
      <c r="S19" s="47"/>
      <c r="T19" s="54"/>
      <c r="U19" s="25"/>
      <c r="V19" s="27"/>
      <c r="W19" s="27"/>
      <c r="X19" s="47"/>
      <c r="Y19" s="26"/>
      <c r="Z19" s="54"/>
      <c r="AA19" s="25"/>
      <c r="AB19" s="25"/>
      <c r="AC19" s="26"/>
      <c r="AD19" s="27"/>
      <c r="AE19" s="27"/>
      <c r="AF19" s="47"/>
      <c r="AG19" s="24"/>
      <c r="AH19" s="25"/>
      <c r="AI19" s="25"/>
      <c r="AJ19" s="24"/>
      <c r="AK19" s="25"/>
      <c r="AL19" s="25"/>
      <c r="AM19" s="25"/>
      <c r="AN19" s="26"/>
      <c r="AO19" s="60"/>
      <c r="AP19" s="67"/>
      <c r="AQ19" s="67"/>
      <c r="AR19" s="267"/>
      <c r="AS19" s="276"/>
      <c r="AT19" s="272"/>
      <c r="AU19" s="272"/>
      <c r="AV19" s="287"/>
      <c r="AW19" s="237"/>
      <c r="AX19" s="237"/>
      <c r="AY19" s="237"/>
      <c r="AZ19" s="237"/>
      <c r="BA19" s="237"/>
    </row>
    <row r="20" spans="1:53" s="7" customFormat="1" ht="12.75">
      <c r="A20" s="134"/>
      <c r="B20" s="135"/>
      <c r="C20" s="136"/>
      <c r="D20" s="4" t="s">
        <v>174</v>
      </c>
      <c r="E20" s="10"/>
      <c r="F20" s="88"/>
      <c r="G20" s="88"/>
      <c r="H20" s="108"/>
      <c r="I20" s="108">
        <v>2</v>
      </c>
      <c r="J20" s="86">
        <v>41281</v>
      </c>
      <c r="K20" s="26"/>
      <c r="L20" s="25"/>
      <c r="M20" s="25"/>
      <c r="N20" s="25"/>
      <c r="O20" s="25"/>
      <c r="P20" s="26"/>
      <c r="Q20" s="25"/>
      <c r="R20" s="27"/>
      <c r="S20" s="47"/>
      <c r="T20" s="54"/>
      <c r="U20" s="25"/>
      <c r="V20" s="27"/>
      <c r="W20" s="27"/>
      <c r="X20" s="47"/>
      <c r="Y20" s="26"/>
      <c r="Z20" s="54"/>
      <c r="AA20" s="25"/>
      <c r="AB20" s="25"/>
      <c r="AC20" s="26"/>
      <c r="AD20" s="27"/>
      <c r="AE20" s="27"/>
      <c r="AF20" s="47"/>
      <c r="AG20" s="24"/>
      <c r="AH20" s="25"/>
      <c r="AI20" s="25"/>
      <c r="AJ20" s="24">
        <v>160</v>
      </c>
      <c r="AK20" s="25"/>
      <c r="AL20" s="25"/>
      <c r="AM20" s="25"/>
      <c r="AN20" s="26"/>
      <c r="AO20" s="60"/>
      <c r="AP20" s="67"/>
      <c r="AQ20" s="67"/>
      <c r="AR20" s="267"/>
      <c r="AS20" s="276">
        <f>SUM(AO20:AR20)</f>
        <v>0</v>
      </c>
      <c r="AT20" s="272"/>
      <c r="AU20" s="272">
        <v>4</v>
      </c>
      <c r="AV20" s="287">
        <v>0.25</v>
      </c>
      <c r="AW20" s="237"/>
      <c r="AX20" s="237"/>
      <c r="AY20" s="237"/>
      <c r="AZ20" s="237"/>
      <c r="BA20" s="237"/>
    </row>
    <row r="21" spans="1:53" s="7" customFormat="1" ht="12.75">
      <c r="A21" s="134"/>
      <c r="B21" s="135"/>
      <c r="C21" s="136"/>
      <c r="D21" s="80" t="s">
        <v>60</v>
      </c>
      <c r="E21" s="10"/>
      <c r="F21" s="86"/>
      <c r="G21" s="86"/>
      <c r="H21" s="106"/>
      <c r="I21" s="106">
        <v>6</v>
      </c>
      <c r="J21" s="86">
        <v>41302</v>
      </c>
      <c r="K21" s="30"/>
      <c r="L21" s="29"/>
      <c r="M21" s="29"/>
      <c r="N21" s="29"/>
      <c r="O21" s="29"/>
      <c r="P21" s="30"/>
      <c r="Q21" s="29"/>
      <c r="R21" s="97"/>
      <c r="S21" s="46"/>
      <c r="T21" s="53"/>
      <c r="U21" s="29"/>
      <c r="V21" s="97"/>
      <c r="W21" s="97"/>
      <c r="X21" s="46"/>
      <c r="Y21" s="30"/>
      <c r="Z21" s="53"/>
      <c r="AA21" s="29"/>
      <c r="AB21" s="29"/>
      <c r="AC21" s="30"/>
      <c r="AD21" s="97"/>
      <c r="AE21" s="97"/>
      <c r="AF21" s="46"/>
      <c r="AG21" s="295">
        <v>120</v>
      </c>
      <c r="AH21" s="29"/>
      <c r="AI21" s="29"/>
      <c r="AJ21" s="295">
        <v>220</v>
      </c>
      <c r="AK21" s="296">
        <v>60</v>
      </c>
      <c r="AL21" s="29"/>
      <c r="AM21" s="29"/>
      <c r="AN21" s="30"/>
      <c r="AO21" s="58"/>
      <c r="AP21" s="65"/>
      <c r="AQ21" s="65"/>
      <c r="AR21" s="268"/>
      <c r="AS21" s="276">
        <f>SUM(AO21:AR21)</f>
        <v>0</v>
      </c>
      <c r="AT21" s="272"/>
      <c r="AU21" s="272">
        <v>4</v>
      </c>
      <c r="AV21" s="287">
        <v>0.25</v>
      </c>
      <c r="AW21" s="237"/>
      <c r="AX21" s="237"/>
      <c r="AY21" s="237"/>
      <c r="AZ21" s="237"/>
      <c r="BA21" s="237"/>
    </row>
    <row r="22" spans="1:53" s="7" customFormat="1" ht="12.75">
      <c r="A22" s="134"/>
      <c r="B22" s="135"/>
      <c r="C22" s="136"/>
      <c r="D22" s="251"/>
      <c r="E22" s="10"/>
      <c r="F22" s="86"/>
      <c r="G22" s="86"/>
      <c r="H22" s="106"/>
      <c r="I22" s="106"/>
      <c r="J22" s="86"/>
      <c r="K22" s="30"/>
      <c r="L22" s="29"/>
      <c r="M22" s="29"/>
      <c r="N22" s="29"/>
      <c r="O22" s="29"/>
      <c r="P22" s="30"/>
      <c r="Q22" s="29"/>
      <c r="R22" s="97"/>
      <c r="S22" s="46"/>
      <c r="T22" s="53"/>
      <c r="U22" s="29"/>
      <c r="V22" s="97"/>
      <c r="W22" s="97"/>
      <c r="X22" s="46"/>
      <c r="Y22" s="30"/>
      <c r="Z22" s="53"/>
      <c r="AA22" s="29"/>
      <c r="AB22" s="29"/>
      <c r="AC22" s="30"/>
      <c r="AD22" s="97"/>
      <c r="AE22" s="97"/>
      <c r="AF22" s="46"/>
      <c r="AG22" s="28"/>
      <c r="AH22" s="29"/>
      <c r="AI22" s="29"/>
      <c r="AJ22" s="28"/>
      <c r="AK22" s="29"/>
      <c r="AL22" s="29"/>
      <c r="AM22" s="29"/>
      <c r="AN22" s="30"/>
      <c r="AO22" s="58"/>
      <c r="AP22" s="65"/>
      <c r="AQ22" s="65"/>
      <c r="AR22" s="268"/>
      <c r="AS22" s="277"/>
      <c r="AT22" s="272"/>
      <c r="AU22" s="272"/>
      <c r="AV22" s="287"/>
      <c r="AW22" s="237"/>
      <c r="AX22" s="237"/>
      <c r="AY22" s="237"/>
      <c r="AZ22" s="237"/>
      <c r="BA22" s="237"/>
    </row>
    <row r="23" spans="1:53" s="7" customFormat="1" ht="12.75">
      <c r="A23" s="134"/>
      <c r="B23" s="135"/>
      <c r="C23" s="136"/>
      <c r="D23" s="252" t="s">
        <v>179</v>
      </c>
      <c r="E23" s="10"/>
      <c r="F23" s="86"/>
      <c r="G23" s="86"/>
      <c r="H23" s="106"/>
      <c r="I23" s="106"/>
      <c r="J23" s="86"/>
      <c r="K23" s="30"/>
      <c r="L23" s="29"/>
      <c r="M23" s="29"/>
      <c r="N23" s="29"/>
      <c r="O23" s="29"/>
      <c r="P23" s="30"/>
      <c r="Q23" s="29"/>
      <c r="R23" s="97"/>
      <c r="S23" s="46"/>
      <c r="T23" s="53"/>
      <c r="U23" s="29"/>
      <c r="V23" s="97"/>
      <c r="W23" s="97"/>
      <c r="X23" s="46"/>
      <c r="Y23" s="30"/>
      <c r="Z23" s="53"/>
      <c r="AA23" s="29"/>
      <c r="AB23" s="29"/>
      <c r="AC23" s="30"/>
      <c r="AD23" s="97"/>
      <c r="AE23" s="97"/>
      <c r="AF23" s="46"/>
      <c r="AG23" s="28"/>
      <c r="AH23" s="29"/>
      <c r="AI23" s="29"/>
      <c r="AJ23" s="28"/>
      <c r="AK23" s="29"/>
      <c r="AL23" s="29"/>
      <c r="AM23" s="29"/>
      <c r="AN23" s="30"/>
      <c r="AO23" s="58"/>
      <c r="AP23" s="65"/>
      <c r="AQ23" s="65"/>
      <c r="AR23" s="268"/>
      <c r="AS23" s="279"/>
      <c r="AT23" s="272"/>
      <c r="AU23" s="272"/>
      <c r="AV23" s="287"/>
      <c r="AW23" s="237"/>
      <c r="AX23" s="237"/>
      <c r="AY23" s="237"/>
      <c r="AZ23" s="237"/>
      <c r="BA23" s="237"/>
    </row>
    <row r="24" spans="1:53" s="7" customFormat="1" ht="12.75">
      <c r="A24" s="134"/>
      <c r="B24" s="135"/>
      <c r="C24" s="136"/>
      <c r="D24" s="4" t="s">
        <v>181</v>
      </c>
      <c r="E24" s="10"/>
      <c r="F24" s="86"/>
      <c r="G24" s="86"/>
      <c r="H24" s="106"/>
      <c r="I24" s="106">
        <v>1</v>
      </c>
      <c r="J24" s="86">
        <v>41183</v>
      </c>
      <c r="K24" s="30"/>
      <c r="L24" s="29"/>
      <c r="M24" s="29"/>
      <c r="N24" s="29"/>
      <c r="O24" s="29"/>
      <c r="P24" s="30"/>
      <c r="Q24" s="29"/>
      <c r="R24" s="97"/>
      <c r="S24" s="46"/>
      <c r="T24" s="53"/>
      <c r="U24" s="29"/>
      <c r="V24" s="97"/>
      <c r="W24" s="97"/>
      <c r="X24" s="46"/>
      <c r="Y24" s="30"/>
      <c r="Z24" s="53"/>
      <c r="AA24" s="29"/>
      <c r="AB24" s="29"/>
      <c r="AC24" s="30"/>
      <c r="AD24" s="97"/>
      <c r="AE24" s="97"/>
      <c r="AF24" s="46"/>
      <c r="AG24" s="28"/>
      <c r="AH24" s="29"/>
      <c r="AI24" s="29"/>
      <c r="AJ24" s="28"/>
      <c r="AK24" s="29">
        <v>40</v>
      </c>
      <c r="AL24" s="29"/>
      <c r="AM24" s="29"/>
      <c r="AN24" s="30"/>
      <c r="AO24" s="58">
        <v>5</v>
      </c>
      <c r="AP24" s="65"/>
      <c r="AQ24" s="65"/>
      <c r="AR24" s="268"/>
      <c r="AS24" s="279">
        <f>SUM(AO24:AR24)</f>
        <v>5</v>
      </c>
      <c r="AT24" s="272"/>
      <c r="AU24" s="272">
        <v>2</v>
      </c>
      <c r="AV24" s="287">
        <v>0.15</v>
      </c>
      <c r="AW24" s="237"/>
      <c r="AX24" s="237"/>
      <c r="AY24" s="237"/>
      <c r="AZ24" s="237"/>
      <c r="BA24" s="237"/>
    </row>
    <row r="25" spans="1:53" s="7" customFormat="1" ht="12.75">
      <c r="A25" s="134"/>
      <c r="B25" s="135"/>
      <c r="C25" s="136"/>
      <c r="D25" s="4" t="s">
        <v>180</v>
      </c>
      <c r="E25" s="10"/>
      <c r="F25" s="86"/>
      <c r="G25" s="86"/>
      <c r="H25" s="106"/>
      <c r="I25" s="106">
        <v>10</v>
      </c>
      <c r="J25" s="86" t="s">
        <v>182</v>
      </c>
      <c r="K25" s="30"/>
      <c r="L25" s="29"/>
      <c r="M25" s="29"/>
      <c r="N25" s="29"/>
      <c r="O25" s="29"/>
      <c r="P25" s="30"/>
      <c r="Q25" s="29"/>
      <c r="R25" s="97"/>
      <c r="S25" s="46"/>
      <c r="T25" s="53"/>
      <c r="U25" s="29"/>
      <c r="V25" s="97"/>
      <c r="W25" s="97"/>
      <c r="X25" s="46"/>
      <c r="Y25" s="30"/>
      <c r="Z25" s="53"/>
      <c r="AA25" s="29"/>
      <c r="AB25" s="29"/>
      <c r="AC25" s="30"/>
      <c r="AD25" s="97"/>
      <c r="AE25" s="97"/>
      <c r="AF25" s="46"/>
      <c r="AG25" s="28"/>
      <c r="AH25" s="29"/>
      <c r="AI25" s="29"/>
      <c r="AJ25" s="28"/>
      <c r="AK25" s="29">
        <v>400</v>
      </c>
      <c r="AL25" s="29"/>
      <c r="AM25" s="29"/>
      <c r="AN25" s="30"/>
      <c r="AO25" s="58"/>
      <c r="AP25" s="65"/>
      <c r="AQ25" s="65"/>
      <c r="AR25" s="268"/>
      <c r="AS25" s="279"/>
      <c r="AT25" s="272"/>
      <c r="AU25" s="272">
        <v>2</v>
      </c>
      <c r="AV25" s="287">
        <v>0.25</v>
      </c>
      <c r="AW25" s="237"/>
      <c r="AX25" s="237"/>
      <c r="AY25" s="237"/>
      <c r="AZ25" s="237"/>
      <c r="BA25" s="237"/>
    </row>
    <row r="26" spans="1:53" s="7" customFormat="1" ht="12.75">
      <c r="A26" s="134"/>
      <c r="B26" s="135"/>
      <c r="C26" s="136"/>
      <c r="D26" s="251"/>
      <c r="E26" s="10"/>
      <c r="F26" s="86"/>
      <c r="G26" s="86"/>
      <c r="H26" s="106"/>
      <c r="I26" s="106"/>
      <c r="J26" s="86"/>
      <c r="K26" s="30"/>
      <c r="L26" s="29"/>
      <c r="M26" s="29"/>
      <c r="N26" s="29"/>
      <c r="O26" s="29"/>
      <c r="P26" s="30"/>
      <c r="Q26" s="29"/>
      <c r="R26" s="97"/>
      <c r="S26" s="46"/>
      <c r="T26" s="53"/>
      <c r="U26" s="29"/>
      <c r="V26" s="97"/>
      <c r="W26" s="97"/>
      <c r="X26" s="46"/>
      <c r="Y26" s="30"/>
      <c r="Z26" s="53"/>
      <c r="AA26" s="29"/>
      <c r="AB26" s="29"/>
      <c r="AC26" s="30"/>
      <c r="AD26" s="97"/>
      <c r="AE26" s="97"/>
      <c r="AF26" s="46"/>
      <c r="AG26" s="28"/>
      <c r="AH26" s="29"/>
      <c r="AI26" s="29"/>
      <c r="AJ26" s="28"/>
      <c r="AK26" s="29"/>
      <c r="AL26" s="29"/>
      <c r="AM26" s="29"/>
      <c r="AN26" s="30"/>
      <c r="AO26" s="58"/>
      <c r="AP26" s="65"/>
      <c r="AQ26" s="65"/>
      <c r="AR26" s="268"/>
      <c r="AS26" s="279"/>
      <c r="AT26" s="272"/>
      <c r="AU26" s="259"/>
      <c r="AV26" s="287"/>
      <c r="AW26" s="237"/>
      <c r="AX26" s="237"/>
      <c r="AY26" s="237"/>
      <c r="AZ26" s="237"/>
      <c r="BA26" s="237"/>
    </row>
    <row r="27" spans="1:53" s="7" customFormat="1" ht="12.75">
      <c r="A27" s="134"/>
      <c r="B27" s="135"/>
      <c r="C27" s="136"/>
      <c r="D27" s="251"/>
      <c r="E27" s="10"/>
      <c r="F27" s="86"/>
      <c r="G27" s="86"/>
      <c r="H27" s="106"/>
      <c r="I27" s="106"/>
      <c r="J27" s="86"/>
      <c r="K27" s="30"/>
      <c r="L27" s="29"/>
      <c r="M27" s="29"/>
      <c r="N27" s="29"/>
      <c r="O27" s="29"/>
      <c r="P27" s="30"/>
      <c r="Q27" s="29"/>
      <c r="R27" s="97"/>
      <c r="S27" s="46"/>
      <c r="T27" s="53"/>
      <c r="U27" s="29"/>
      <c r="V27" s="97"/>
      <c r="W27" s="97"/>
      <c r="X27" s="46"/>
      <c r="Y27" s="30"/>
      <c r="Z27" s="53"/>
      <c r="AA27" s="29"/>
      <c r="AB27" s="29"/>
      <c r="AC27" s="30"/>
      <c r="AD27" s="97"/>
      <c r="AE27" s="97"/>
      <c r="AF27" s="46"/>
      <c r="AG27" s="28"/>
      <c r="AH27" s="29"/>
      <c r="AI27" s="29"/>
      <c r="AJ27" s="28"/>
      <c r="AK27" s="29"/>
      <c r="AL27" s="29"/>
      <c r="AM27" s="29"/>
      <c r="AN27" s="30"/>
      <c r="AO27" s="58"/>
      <c r="AP27" s="65"/>
      <c r="AQ27" s="65"/>
      <c r="AR27" s="268"/>
      <c r="AS27" s="279"/>
      <c r="AT27" s="272"/>
      <c r="AU27" s="259"/>
      <c r="AV27" s="287"/>
      <c r="AW27" s="237"/>
      <c r="AX27" s="237"/>
      <c r="AY27" s="237"/>
      <c r="AZ27" s="237"/>
      <c r="BA27" s="237"/>
    </row>
    <row r="28" spans="1:48" ht="13.5" thickBot="1">
      <c r="A28" s="127"/>
      <c r="B28" s="128"/>
      <c r="C28" s="129"/>
      <c r="D28" s="114"/>
      <c r="E28" s="3"/>
      <c r="F28" s="89"/>
      <c r="G28" s="89"/>
      <c r="H28" s="109"/>
      <c r="I28" s="109"/>
      <c r="J28" s="89"/>
      <c r="K28" s="33"/>
      <c r="L28" s="32"/>
      <c r="M28" s="32"/>
      <c r="N28" s="32"/>
      <c r="O28" s="32"/>
      <c r="P28" s="33"/>
      <c r="Q28" s="32"/>
      <c r="R28" s="94"/>
      <c r="S28" s="48"/>
      <c r="T28" s="55"/>
      <c r="U28" s="32"/>
      <c r="V28" s="94"/>
      <c r="W28" s="94"/>
      <c r="X28" s="48"/>
      <c r="Y28" s="33"/>
      <c r="Z28" s="55"/>
      <c r="AA28" s="32"/>
      <c r="AB28" s="32"/>
      <c r="AC28" s="33"/>
      <c r="AD28" s="94"/>
      <c r="AE28" s="94"/>
      <c r="AF28" s="48"/>
      <c r="AG28" s="31"/>
      <c r="AH28" s="32"/>
      <c r="AI28" s="32"/>
      <c r="AJ28" s="31"/>
      <c r="AK28" s="32"/>
      <c r="AL28" s="32"/>
      <c r="AM28" s="32"/>
      <c r="AN28" s="33"/>
      <c r="AO28" s="61"/>
      <c r="AP28" s="68"/>
      <c r="AQ28" s="68"/>
      <c r="AR28" s="269"/>
      <c r="AS28" s="277"/>
      <c r="AT28" s="281"/>
      <c r="AU28" s="258"/>
      <c r="AV28" s="286"/>
    </row>
    <row r="29" spans="4:48" ht="13.5" thickBot="1">
      <c r="D29" s="249"/>
      <c r="E29" s="250"/>
      <c r="F29" s="92">
        <v>40087</v>
      </c>
      <c r="G29" s="92">
        <v>41281</v>
      </c>
      <c r="H29" s="112"/>
      <c r="I29" s="112"/>
      <c r="J29" s="112"/>
      <c r="K29" s="70">
        <f aca="true" t="shared" si="0" ref="K29:AS29">SUM(K4:K28)</f>
        <v>0</v>
      </c>
      <c r="L29" s="71">
        <f t="shared" si="0"/>
        <v>0</v>
      </c>
      <c r="M29" s="71">
        <f t="shared" si="0"/>
        <v>0</v>
      </c>
      <c r="N29" s="71">
        <f t="shared" si="0"/>
        <v>0</v>
      </c>
      <c r="O29" s="71">
        <f t="shared" si="0"/>
        <v>0</v>
      </c>
      <c r="P29" s="72">
        <f t="shared" si="0"/>
        <v>0</v>
      </c>
      <c r="Q29" s="72">
        <f t="shared" si="0"/>
        <v>0</v>
      </c>
      <c r="R29" s="71">
        <f t="shared" si="0"/>
        <v>0</v>
      </c>
      <c r="S29" s="71">
        <f t="shared" si="0"/>
        <v>0</v>
      </c>
      <c r="T29" s="73">
        <f t="shared" si="0"/>
        <v>0</v>
      </c>
      <c r="U29" s="73">
        <f t="shared" si="0"/>
        <v>0</v>
      </c>
      <c r="V29" s="70">
        <f t="shared" si="0"/>
        <v>0</v>
      </c>
      <c r="W29" s="70">
        <f t="shared" si="0"/>
        <v>0</v>
      </c>
      <c r="X29" s="70">
        <f t="shared" si="0"/>
        <v>0</v>
      </c>
      <c r="Y29" s="70">
        <f t="shared" si="0"/>
        <v>0</v>
      </c>
      <c r="Z29" s="73">
        <f t="shared" si="0"/>
        <v>0</v>
      </c>
      <c r="AA29" s="71">
        <f t="shared" si="0"/>
        <v>0</v>
      </c>
      <c r="AB29" s="71">
        <f t="shared" si="0"/>
        <v>0</v>
      </c>
      <c r="AC29" s="71">
        <f t="shared" si="0"/>
        <v>0</v>
      </c>
      <c r="AD29" s="71">
        <f t="shared" si="0"/>
        <v>0</v>
      </c>
      <c r="AE29" s="71">
        <f t="shared" si="0"/>
        <v>120</v>
      </c>
      <c r="AF29" s="71">
        <f t="shared" si="0"/>
        <v>0</v>
      </c>
      <c r="AG29" s="70">
        <f t="shared" si="0"/>
        <v>176</v>
      </c>
      <c r="AH29" s="71">
        <f t="shared" si="0"/>
        <v>0</v>
      </c>
      <c r="AI29" s="71">
        <f t="shared" si="0"/>
        <v>0</v>
      </c>
      <c r="AJ29" s="70">
        <f t="shared" si="0"/>
        <v>380</v>
      </c>
      <c r="AK29" s="82">
        <f t="shared" si="0"/>
        <v>500</v>
      </c>
      <c r="AL29" s="82">
        <f t="shared" si="0"/>
        <v>0</v>
      </c>
      <c r="AM29" s="82">
        <f t="shared" si="0"/>
        <v>0</v>
      </c>
      <c r="AN29" s="81">
        <f t="shared" si="0"/>
        <v>0</v>
      </c>
      <c r="AO29" s="74">
        <f t="shared" si="0"/>
        <v>36.5</v>
      </c>
      <c r="AP29" s="75">
        <f t="shared" si="0"/>
        <v>90</v>
      </c>
      <c r="AQ29" s="75">
        <f t="shared" si="0"/>
        <v>3</v>
      </c>
      <c r="AR29" s="76">
        <f t="shared" si="0"/>
        <v>0</v>
      </c>
      <c r="AS29" s="278">
        <f t="shared" si="0"/>
        <v>129.5</v>
      </c>
      <c r="AT29" s="282"/>
      <c r="AU29" s="260"/>
      <c r="AV29" s="288"/>
    </row>
    <row r="30" spans="1:45" ht="13.5" thickBo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 s="240" t="s">
        <v>152</v>
      </c>
      <c r="AK31" s="241"/>
      <c r="AL31" s="241"/>
      <c r="AM31" s="241"/>
      <c r="AN31" s="241"/>
      <c r="AO31" s="241"/>
      <c r="AP31" s="241"/>
      <c r="AQ31" s="241"/>
      <c r="AR31" s="241"/>
      <c r="AS31" s="242"/>
    </row>
    <row r="32" spans="1:45" ht="12.75">
      <c r="A32"/>
      <c r="B32"/>
      <c r="C32"/>
      <c r="D32" s="247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 s="243" t="s">
        <v>153</v>
      </c>
      <c r="AK32" s="244"/>
      <c r="AL32" s="244"/>
      <c r="AM32" s="244"/>
      <c r="AN32" s="244"/>
      <c r="AO32" s="244"/>
      <c r="AP32" s="244"/>
      <c r="AQ32" s="244"/>
      <c r="AR32" s="244"/>
      <c r="AS32" s="100"/>
    </row>
    <row r="33" spans="1:45" ht="12.75">
      <c r="A33"/>
      <c r="B33"/>
      <c r="C33"/>
      <c r="D33" s="247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 s="243" t="s">
        <v>154</v>
      </c>
      <c r="AK33" s="244"/>
      <c r="AL33" s="244"/>
      <c r="AM33" s="244"/>
      <c r="AN33" s="244"/>
      <c r="AO33" s="244"/>
      <c r="AP33" s="244"/>
      <c r="AQ33" s="244"/>
      <c r="AR33" s="244"/>
      <c r="AS33" s="100"/>
    </row>
    <row r="34" spans="1:45" ht="12.75">
      <c r="A34"/>
      <c r="B34"/>
      <c r="C34"/>
      <c r="D34" s="247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 s="243" t="s">
        <v>155</v>
      </c>
      <c r="AK34" s="244"/>
      <c r="AL34" s="244"/>
      <c r="AM34" s="244"/>
      <c r="AN34" s="244"/>
      <c r="AO34" s="244"/>
      <c r="AP34" s="244"/>
      <c r="AQ34" s="244"/>
      <c r="AR34" s="244"/>
      <c r="AS34" s="100"/>
    </row>
    <row r="35" spans="1:4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 s="243" t="s">
        <v>156</v>
      </c>
      <c r="AK35" s="244"/>
      <c r="AL35" s="244"/>
      <c r="AM35" s="244"/>
      <c r="AN35" s="244"/>
      <c r="AO35" s="244"/>
      <c r="AP35" s="244"/>
      <c r="AQ35" s="244"/>
      <c r="AR35" s="244"/>
      <c r="AS35" s="100"/>
    </row>
    <row r="36" spans="1:4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 s="243" t="s">
        <v>157</v>
      </c>
      <c r="AK36" s="244"/>
      <c r="AL36" s="244"/>
      <c r="AM36" s="244"/>
      <c r="AN36" s="244"/>
      <c r="AO36" s="244"/>
      <c r="AP36" s="244"/>
      <c r="AQ36" s="244"/>
      <c r="AR36" s="244"/>
      <c r="AS36" s="100"/>
    </row>
    <row r="37" spans="1:4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 s="243" t="s">
        <v>158</v>
      </c>
      <c r="AK37" s="244"/>
      <c r="AL37" s="244"/>
      <c r="AM37" s="244"/>
      <c r="AN37" s="244"/>
      <c r="AO37" s="244"/>
      <c r="AP37" s="244"/>
      <c r="AQ37" s="244"/>
      <c r="AR37" s="244"/>
      <c r="AS37" s="100"/>
    </row>
    <row r="38" spans="1:4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 s="243" t="s">
        <v>159</v>
      </c>
      <c r="AK38" s="244"/>
      <c r="AL38" s="244"/>
      <c r="AM38" s="244"/>
      <c r="AN38" s="244"/>
      <c r="AO38" s="244"/>
      <c r="AP38" s="244"/>
      <c r="AQ38" s="244"/>
      <c r="AR38" s="244"/>
      <c r="AS38" s="100"/>
    </row>
    <row r="39" spans="1:4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 s="243" t="s">
        <v>169</v>
      </c>
      <c r="AK39" s="244"/>
      <c r="AL39" s="244"/>
      <c r="AM39" s="244"/>
      <c r="AN39" s="244"/>
      <c r="AO39" s="244"/>
      <c r="AP39" s="244"/>
      <c r="AQ39" s="244"/>
      <c r="AR39" s="244"/>
      <c r="AS39" s="100"/>
    </row>
    <row r="40" spans="1:45" ht="13.5" thickBo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 s="245" t="s">
        <v>161</v>
      </c>
      <c r="AK40" s="246"/>
      <c r="AL40" s="246"/>
      <c r="AM40" s="246"/>
      <c r="AN40" s="246"/>
      <c r="AO40" s="246"/>
      <c r="AP40" s="246"/>
      <c r="AQ40" s="246"/>
      <c r="AR40" s="246"/>
      <c r="AS40" s="101"/>
    </row>
    <row r="41" spans="1:4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1:45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</row>
    <row r="58" spans="1:4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1:4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1:4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1:4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1:4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4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pans="1:45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</row>
    <row r="67" spans="1:45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</row>
    <row r="68" spans="1:45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</row>
    <row r="69" spans="1:45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</row>
    <row r="70" spans="1:45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</row>
    <row r="71" spans="1:45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</row>
    <row r="72" spans="1:4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</row>
    <row r="73" spans="1:4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</row>
    <row r="74" spans="1:4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</row>
    <row r="75" spans="1:4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</row>
    <row r="76" spans="1:4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</row>
    <row r="77" spans="1:4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</row>
    <row r="78" spans="1:4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</row>
    <row r="79" spans="1:4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</row>
    <row r="80" spans="1:4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</row>
    <row r="81" spans="1:4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</row>
    <row r="82" spans="1:4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</row>
    <row r="83" spans="1:4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</row>
    <row r="84" spans="1:4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</row>
    <row r="85" spans="1:4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</row>
    <row r="86" spans="1:45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</row>
    <row r="87" spans="1:4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</row>
    <row r="88" spans="1:4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</row>
    <row r="89" spans="1:4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</row>
    <row r="90" spans="1:4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</row>
    <row r="91" spans="1:45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</row>
    <row r="92" spans="1:45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</row>
    <row r="93" spans="1:4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</row>
    <row r="94" spans="1:4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</row>
    <row r="96" spans="1:4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</row>
    <row r="97" spans="1:4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</row>
    <row r="98" spans="1:4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</row>
    <row r="99" spans="1:4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</row>
    <row r="100" spans="1:45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</row>
    <row r="101" spans="1:4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</row>
    <row r="102" spans="1:4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</row>
    <row r="103" spans="1:4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</row>
    <row r="104" spans="1:4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</row>
    <row r="105" spans="1:4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</row>
    <row r="106" spans="1:4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</row>
    <row r="107" spans="1:4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</row>
    <row r="108" spans="1:4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</row>
    <row r="109" spans="1:4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</row>
    <row r="110" spans="1:4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</row>
    <row r="111" spans="1:4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</row>
    <row r="112" spans="1:4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4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</row>
    <row r="114" spans="1:4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</row>
    <row r="115" spans="1:4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</row>
    <row r="116" spans="1:4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</row>
    <row r="117" spans="1:4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</row>
    <row r="118" spans="1:4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</row>
    <row r="119" spans="1:10" ht="12.75">
      <c r="A119"/>
      <c r="B119"/>
      <c r="C119"/>
      <c r="D119"/>
      <c r="E119"/>
      <c r="F119"/>
      <c r="G119"/>
      <c r="H119"/>
      <c r="I119"/>
      <c r="J119"/>
    </row>
    <row r="120" spans="1:10" ht="12.75">
      <c r="A120"/>
      <c r="B120"/>
      <c r="C120"/>
      <c r="D120"/>
      <c r="E120"/>
      <c r="F120"/>
      <c r="G120"/>
      <c r="H120"/>
      <c r="I120"/>
      <c r="J120"/>
    </row>
    <row r="121" spans="1:10" ht="12.75">
      <c r="A121"/>
      <c r="B121"/>
      <c r="C121"/>
      <c r="D121"/>
      <c r="E121"/>
      <c r="F121"/>
      <c r="G121"/>
      <c r="H121"/>
      <c r="I121"/>
      <c r="J121"/>
    </row>
    <row r="122" spans="1:10" ht="12.75">
      <c r="A122"/>
      <c r="B122"/>
      <c r="C122"/>
      <c r="D122"/>
      <c r="E122"/>
      <c r="F122"/>
      <c r="G122"/>
      <c r="H122"/>
      <c r="I122"/>
      <c r="J122"/>
    </row>
    <row r="123" spans="1:10" ht="12.75">
      <c r="A123"/>
      <c r="B123"/>
      <c r="C123"/>
      <c r="D123"/>
      <c r="E123"/>
      <c r="F123"/>
      <c r="G123"/>
      <c r="H123"/>
      <c r="I123"/>
      <c r="J123"/>
    </row>
    <row r="124" spans="1:10" ht="12.75">
      <c r="A124"/>
      <c r="B124"/>
      <c r="C124"/>
      <c r="D124"/>
      <c r="E124"/>
      <c r="F124"/>
      <c r="G124"/>
      <c r="H124"/>
      <c r="I124"/>
      <c r="J124"/>
    </row>
    <row r="125" spans="1:10" ht="12.75">
      <c r="A125"/>
      <c r="B125"/>
      <c r="C125"/>
      <c r="D125"/>
      <c r="E125"/>
      <c r="F125"/>
      <c r="G125"/>
      <c r="H125"/>
      <c r="I125"/>
      <c r="J125"/>
    </row>
    <row r="126" spans="1:10" ht="12.75">
      <c r="A126"/>
      <c r="B126"/>
      <c r="C126"/>
      <c r="D126"/>
      <c r="E126"/>
      <c r="F126"/>
      <c r="G126"/>
      <c r="H126"/>
      <c r="I126"/>
      <c r="J126"/>
    </row>
    <row r="127" spans="1:10" ht="12.75">
      <c r="A127"/>
      <c r="B127"/>
      <c r="C127"/>
      <c r="D127"/>
      <c r="E127"/>
      <c r="F127"/>
      <c r="G127"/>
      <c r="H127"/>
      <c r="I127"/>
      <c r="J127"/>
    </row>
    <row r="128" spans="1:10" ht="12.75">
      <c r="A128"/>
      <c r="B128"/>
      <c r="C128"/>
      <c r="D128"/>
      <c r="E128"/>
      <c r="F128"/>
      <c r="G128"/>
      <c r="H128"/>
      <c r="I128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  <row r="131" spans="1:10" ht="12.75">
      <c r="A131"/>
      <c r="B131"/>
      <c r="C131"/>
      <c r="D131"/>
      <c r="E131"/>
      <c r="F131"/>
      <c r="G131"/>
      <c r="H131"/>
      <c r="I131"/>
      <c r="J131"/>
    </row>
    <row r="132" spans="1:10" ht="12.75">
      <c r="A132"/>
      <c r="B132"/>
      <c r="C132"/>
      <c r="D132"/>
      <c r="E132"/>
      <c r="F132"/>
      <c r="G132"/>
      <c r="H132"/>
      <c r="I132"/>
      <c r="J132"/>
    </row>
    <row r="133" spans="1:10" ht="12.75">
      <c r="A133"/>
      <c r="B133"/>
      <c r="C133"/>
      <c r="D133"/>
      <c r="E133"/>
      <c r="F133"/>
      <c r="G133"/>
      <c r="H133"/>
      <c r="I133"/>
      <c r="J133"/>
    </row>
    <row r="134" spans="1:10" ht="12.75">
      <c r="A134"/>
      <c r="B134"/>
      <c r="C134"/>
      <c r="D134"/>
      <c r="E134"/>
      <c r="F134"/>
      <c r="G134"/>
      <c r="H134"/>
      <c r="I134"/>
      <c r="J134"/>
    </row>
    <row r="135" spans="1:10" ht="12.75">
      <c r="A135"/>
      <c r="B135"/>
      <c r="C135"/>
      <c r="D135"/>
      <c r="E135"/>
      <c r="F135"/>
      <c r="G135"/>
      <c r="H135"/>
      <c r="I135"/>
      <c r="J135"/>
    </row>
    <row r="136" spans="1:10" ht="12.75">
      <c r="A136"/>
      <c r="B136"/>
      <c r="C136"/>
      <c r="D136"/>
      <c r="E136"/>
      <c r="F136"/>
      <c r="G136"/>
      <c r="H136"/>
      <c r="I136"/>
      <c r="J136"/>
    </row>
    <row r="137" spans="1:10" ht="12.75">
      <c r="A137"/>
      <c r="B137"/>
      <c r="C137"/>
      <c r="D137"/>
      <c r="E137"/>
      <c r="F137"/>
      <c r="G137"/>
      <c r="H137"/>
      <c r="I137"/>
      <c r="J137"/>
    </row>
    <row r="138" spans="1:10" ht="12.75">
      <c r="A138"/>
      <c r="B138"/>
      <c r="C138"/>
      <c r="D138"/>
      <c r="E138"/>
      <c r="F138"/>
      <c r="G138"/>
      <c r="H138"/>
      <c r="I138"/>
      <c r="J138"/>
    </row>
    <row r="139" spans="1:10" ht="12.75">
      <c r="A139"/>
      <c r="B139"/>
      <c r="C139"/>
      <c r="D139"/>
      <c r="E139"/>
      <c r="F139"/>
      <c r="G139"/>
      <c r="H139"/>
      <c r="I139"/>
      <c r="J139"/>
    </row>
    <row r="140" spans="1:10" ht="12.75">
      <c r="A140"/>
      <c r="B140"/>
      <c r="C140"/>
      <c r="D140"/>
      <c r="E140"/>
      <c r="F140"/>
      <c r="G140"/>
      <c r="H140"/>
      <c r="I140"/>
      <c r="J140"/>
    </row>
    <row r="141" spans="1:10" ht="12.75">
      <c r="A141"/>
      <c r="B141"/>
      <c r="C141"/>
      <c r="D141"/>
      <c r="E141"/>
      <c r="F141"/>
      <c r="G141"/>
      <c r="H141"/>
      <c r="I141"/>
      <c r="J141"/>
    </row>
    <row r="142" spans="1:10" ht="12.75">
      <c r="A142"/>
      <c r="B142"/>
      <c r="C142"/>
      <c r="D142"/>
      <c r="E142"/>
      <c r="F142"/>
      <c r="G142"/>
      <c r="H142"/>
      <c r="I142"/>
      <c r="J142"/>
    </row>
    <row r="143" spans="1:10" ht="12.75">
      <c r="A143"/>
      <c r="B143"/>
      <c r="C143"/>
      <c r="D143"/>
      <c r="E143"/>
      <c r="F143"/>
      <c r="G143"/>
      <c r="H143"/>
      <c r="I143"/>
      <c r="J143"/>
    </row>
    <row r="144" spans="1:10" ht="12.75">
      <c r="A144"/>
      <c r="B144"/>
      <c r="C144"/>
      <c r="D144"/>
      <c r="E144"/>
      <c r="F144"/>
      <c r="G144"/>
      <c r="H144"/>
      <c r="I144"/>
      <c r="J144"/>
    </row>
    <row r="145" spans="1:10" ht="12.75">
      <c r="A145"/>
      <c r="B145"/>
      <c r="C145"/>
      <c r="D145"/>
      <c r="E145"/>
      <c r="F145"/>
      <c r="G145"/>
      <c r="H145"/>
      <c r="I145"/>
      <c r="J145"/>
    </row>
    <row r="146" spans="1:10" ht="12.75">
      <c r="A146"/>
      <c r="B146"/>
      <c r="C146"/>
      <c r="D146"/>
      <c r="E146"/>
      <c r="F146"/>
      <c r="G146"/>
      <c r="H146"/>
      <c r="I146"/>
      <c r="J146"/>
    </row>
    <row r="147" spans="1:10" ht="12.75">
      <c r="A147"/>
      <c r="B147"/>
      <c r="C147"/>
      <c r="D147"/>
      <c r="E147"/>
      <c r="F147"/>
      <c r="G147"/>
      <c r="H147"/>
      <c r="I147"/>
      <c r="J147"/>
    </row>
    <row r="148" spans="1:10" ht="12.75">
      <c r="A148"/>
      <c r="B148"/>
      <c r="C148"/>
      <c r="D148"/>
      <c r="E148"/>
      <c r="F148"/>
      <c r="G148"/>
      <c r="H148"/>
      <c r="I148"/>
      <c r="J148"/>
    </row>
    <row r="149" spans="1:10" ht="12.75">
      <c r="A149"/>
      <c r="B149"/>
      <c r="C149"/>
      <c r="D149"/>
      <c r="E149"/>
      <c r="F149"/>
      <c r="G149"/>
      <c r="H149"/>
      <c r="I149"/>
      <c r="J149"/>
    </row>
    <row r="150" spans="1:10" ht="12.75">
      <c r="A150"/>
      <c r="B150"/>
      <c r="C150"/>
      <c r="D150"/>
      <c r="E150"/>
      <c r="F150"/>
      <c r="G150"/>
      <c r="H150"/>
      <c r="I150"/>
      <c r="J150"/>
    </row>
    <row r="151" spans="1:10" ht="12.75">
      <c r="A151"/>
      <c r="B151"/>
      <c r="C151"/>
      <c r="D151"/>
      <c r="E151"/>
      <c r="F151"/>
      <c r="G151"/>
      <c r="H151"/>
      <c r="I151"/>
      <c r="J151"/>
    </row>
    <row r="152" spans="1:10" ht="12.75">
      <c r="A152"/>
      <c r="B152"/>
      <c r="C152"/>
      <c r="D152"/>
      <c r="E152"/>
      <c r="F152"/>
      <c r="G152"/>
      <c r="H152"/>
      <c r="I152"/>
      <c r="J152"/>
    </row>
    <row r="153" spans="1:10" ht="12.75">
      <c r="A153"/>
      <c r="B153"/>
      <c r="C153"/>
      <c r="D153"/>
      <c r="E153"/>
      <c r="F153"/>
      <c r="G153"/>
      <c r="H153"/>
      <c r="I153"/>
      <c r="J153"/>
    </row>
    <row r="154" spans="1:10" ht="12.75">
      <c r="A154"/>
      <c r="B154"/>
      <c r="C154"/>
      <c r="D154"/>
      <c r="E154"/>
      <c r="F154"/>
      <c r="G154"/>
      <c r="H154"/>
      <c r="I154"/>
      <c r="J154"/>
    </row>
    <row r="155" spans="1:10" ht="12.75">
      <c r="A155"/>
      <c r="B155"/>
      <c r="C155"/>
      <c r="D155"/>
      <c r="E155"/>
      <c r="F155"/>
      <c r="G155"/>
      <c r="H155"/>
      <c r="I155"/>
      <c r="J155"/>
    </row>
    <row r="156" spans="1:10" ht="12.75">
      <c r="A156"/>
      <c r="B156"/>
      <c r="C156"/>
      <c r="D156"/>
      <c r="E156"/>
      <c r="F156"/>
      <c r="G156"/>
      <c r="H156"/>
      <c r="I156"/>
      <c r="J156"/>
    </row>
    <row r="157" spans="1:10" ht="12.75">
      <c r="A157"/>
      <c r="B157"/>
      <c r="C157"/>
      <c r="D157"/>
      <c r="E157"/>
      <c r="F157"/>
      <c r="G157"/>
      <c r="H157"/>
      <c r="I157"/>
      <c r="J157"/>
    </row>
    <row r="158" spans="1:10" ht="12.75">
      <c r="A158"/>
      <c r="B158"/>
      <c r="C158"/>
      <c r="D158"/>
      <c r="E158"/>
      <c r="F158"/>
      <c r="G158"/>
      <c r="H158"/>
      <c r="I158"/>
      <c r="J158"/>
    </row>
  </sheetData>
  <sheetProtection/>
  <mergeCells count="1">
    <mergeCell ref="AT1:AT2"/>
  </mergeCells>
  <printOptions gridLines="1"/>
  <pageMargins left="0.21" right="0.21" top="0.83" bottom="0.44" header="0.37" footer="0.21"/>
  <pageSetup fitToHeight="1" fitToWidth="1" horizontalDpi="300" verticalDpi="300" orientation="landscape" scale="74" r:id="rId1"/>
  <headerFooter alignWithMargins="0">
    <oddHeader>&amp;LJ.H. Chrzanowski&amp;C&amp;"Arial,Bold"&amp;14NSTX CENTERSTACK- UPGRADE &amp;R&amp;D</oddHeader>
    <oddFooter>&amp;L&amp;F &amp;C&amp;A 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4.8515625" style="0" customWidth="1"/>
    <col min="7" max="7" width="15.00390625" style="0" customWidth="1"/>
  </cols>
  <sheetData>
    <row r="1" spans="1:9" ht="18" customHeight="1">
      <c r="A1" s="238" t="str">
        <f>'Tab A Description'!A3</f>
        <v>Cost Center:</v>
      </c>
      <c r="B1" s="158"/>
      <c r="D1" s="239">
        <f>+'Tab A Description'!B3</f>
        <v>9417</v>
      </c>
      <c r="F1" s="158"/>
      <c r="G1" s="158"/>
      <c r="I1" s="159"/>
    </row>
    <row r="2" spans="1:9" ht="18" customHeight="1">
      <c r="A2" s="238" t="str">
        <f>'Tab A Description'!A4</f>
        <v>Job Number:</v>
      </c>
      <c r="B2" s="158"/>
      <c r="D2" s="239">
        <f>+'Tab A Description'!B4</f>
        <v>1301</v>
      </c>
      <c r="F2" s="158"/>
      <c r="G2" s="158"/>
      <c r="I2" s="159"/>
    </row>
    <row r="3" spans="1:9" ht="18" customHeight="1">
      <c r="A3" s="238" t="str">
        <f>'Tab A Description'!A5</f>
        <v>Job Title: </v>
      </c>
      <c r="B3" s="158"/>
      <c r="D3" s="239" t="str">
        <f>+'Tab A Description'!B5</f>
        <v>Outer Toroidal Field Coils</v>
      </c>
      <c r="F3" s="158"/>
      <c r="G3" s="158"/>
      <c r="I3" s="159"/>
    </row>
    <row r="4" spans="1:9" ht="18" customHeight="1">
      <c r="A4" s="238" t="str">
        <f>'Tab A Description'!A6</f>
        <v>Job Manager: </v>
      </c>
      <c r="B4" s="158"/>
      <c r="D4" s="239" t="str">
        <f>+'Tab A Description'!B6</f>
        <v>James H. Chrzanowski</v>
      </c>
      <c r="F4" s="158"/>
      <c r="G4" s="158"/>
      <c r="I4" s="159"/>
    </row>
    <row r="6" spans="1:20" ht="12.75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</row>
    <row r="7" ht="15.75">
      <c r="A7" s="161" t="s">
        <v>93</v>
      </c>
    </row>
    <row r="8" spans="1:20" ht="26.25">
      <c r="A8" s="161"/>
      <c r="D8" s="162" t="s">
        <v>94</v>
      </c>
      <c r="E8" s="162" t="s">
        <v>95</v>
      </c>
      <c r="F8" s="162" t="s">
        <v>96</v>
      </c>
      <c r="G8" s="163" t="s">
        <v>97</v>
      </c>
      <c r="H8" s="164" t="s">
        <v>98</v>
      </c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</row>
    <row r="9" spans="2:17" s="102" customFormat="1" ht="44.25" customHeight="1">
      <c r="B9" s="102" t="s">
        <v>99</v>
      </c>
      <c r="D9" s="103"/>
      <c r="E9" s="103" t="s">
        <v>183</v>
      </c>
      <c r="F9" s="103"/>
      <c r="G9" s="103"/>
      <c r="H9" s="300"/>
      <c r="I9" s="300"/>
      <c r="J9" s="300"/>
      <c r="K9" s="300"/>
      <c r="L9" s="300"/>
      <c r="M9" s="300"/>
      <c r="N9" s="300"/>
      <c r="O9" s="300"/>
      <c r="P9" s="300"/>
      <c r="Q9" s="300"/>
    </row>
    <row r="10" spans="4:7" s="102" customFormat="1" ht="12.75">
      <c r="D10" s="103"/>
      <c r="E10" s="103"/>
      <c r="F10" s="103"/>
      <c r="G10" s="166"/>
    </row>
    <row r="11" spans="2:17" s="102" customFormat="1" ht="44.25" customHeight="1">
      <c r="B11" s="102" t="s">
        <v>101</v>
      </c>
      <c r="D11" s="103"/>
      <c r="E11" s="103" t="s">
        <v>100</v>
      </c>
      <c r="F11" s="103"/>
      <c r="G11" s="103"/>
      <c r="H11" s="300"/>
      <c r="I11" s="300"/>
      <c r="J11" s="300"/>
      <c r="K11" s="300"/>
      <c r="L11" s="300"/>
      <c r="M11" s="300"/>
      <c r="N11" s="300"/>
      <c r="O11" s="300"/>
      <c r="P11" s="300"/>
      <c r="Q11" s="300"/>
    </row>
    <row r="13" spans="1:20" ht="12.75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</row>
    <row r="14" s="39" customFormat="1" ht="12.75">
      <c r="A14" s="167" t="s">
        <v>102</v>
      </c>
    </row>
    <row r="15" spans="6:17" s="168" customFormat="1" ht="12.75">
      <c r="F15" s="169"/>
      <c r="G15" s="169"/>
      <c r="N15" s="301" t="s">
        <v>103</v>
      </c>
      <c r="O15" s="301"/>
      <c r="P15" s="170" t="s">
        <v>104</v>
      </c>
      <c r="Q15" s="171"/>
    </row>
    <row r="16" spans="1:17" s="173" customFormat="1" ht="25.5">
      <c r="A16" s="99"/>
      <c r="B16" s="302" t="s">
        <v>105</v>
      </c>
      <c r="C16" s="302"/>
      <c r="D16" s="302"/>
      <c r="E16" s="302"/>
      <c r="F16" s="302"/>
      <c r="G16" s="172" t="s">
        <v>106</v>
      </c>
      <c r="H16" s="302" t="s">
        <v>107</v>
      </c>
      <c r="I16" s="302"/>
      <c r="J16" s="302"/>
      <c r="K16" s="302" t="s">
        <v>108</v>
      </c>
      <c r="L16" s="302"/>
      <c r="M16" s="302"/>
      <c r="N16" s="99" t="s">
        <v>109</v>
      </c>
      <c r="O16" s="99" t="s">
        <v>110</v>
      </c>
      <c r="P16" s="172" t="s">
        <v>111</v>
      </c>
      <c r="Q16" s="172" t="s">
        <v>112</v>
      </c>
    </row>
    <row r="17" spans="1:17" s="99" customFormat="1" ht="36.75" customHeight="1">
      <c r="A17" s="99">
        <v>1</v>
      </c>
      <c r="B17" s="299" t="s">
        <v>113</v>
      </c>
      <c r="C17" s="299"/>
      <c r="D17" s="299"/>
      <c r="E17" s="299"/>
      <c r="F17" s="299"/>
      <c r="G17" s="172" t="s">
        <v>114</v>
      </c>
      <c r="H17" s="299" t="s">
        <v>115</v>
      </c>
      <c r="I17" s="299"/>
      <c r="J17" s="299"/>
      <c r="K17" s="299"/>
      <c r="L17" s="299"/>
      <c r="M17" s="299"/>
      <c r="N17" s="99" t="s">
        <v>100</v>
      </c>
      <c r="O17" s="99">
        <v>50</v>
      </c>
      <c r="P17" s="172" t="s">
        <v>116</v>
      </c>
      <c r="Q17" s="172"/>
    </row>
    <row r="18" spans="1:17" s="99" customFormat="1" ht="36.75" customHeight="1">
      <c r="A18" s="99">
        <v>2</v>
      </c>
      <c r="B18" s="299" t="s">
        <v>117</v>
      </c>
      <c r="C18" s="299"/>
      <c r="D18" s="299"/>
      <c r="E18" s="299"/>
      <c r="F18" s="299"/>
      <c r="G18" s="172" t="s">
        <v>114</v>
      </c>
      <c r="H18" s="299" t="s">
        <v>115</v>
      </c>
      <c r="I18" s="299"/>
      <c r="J18" s="299"/>
      <c r="K18" s="299"/>
      <c r="L18" s="299"/>
      <c r="M18" s="299"/>
      <c r="N18" s="99" t="s">
        <v>100</v>
      </c>
      <c r="O18" s="99">
        <v>50</v>
      </c>
      <c r="P18" s="172" t="s">
        <v>116</v>
      </c>
      <c r="Q18" s="172"/>
    </row>
    <row r="19" spans="1:17" s="99" customFormat="1" ht="36.75" customHeight="1">
      <c r="A19" s="99">
        <v>3</v>
      </c>
      <c r="B19" s="299"/>
      <c r="C19" s="299"/>
      <c r="D19" s="299"/>
      <c r="E19" s="299"/>
      <c r="F19" s="299"/>
      <c r="G19" s="172"/>
      <c r="H19" s="299"/>
      <c r="I19" s="299"/>
      <c r="J19" s="299"/>
      <c r="K19" s="299"/>
      <c r="L19" s="299"/>
      <c r="M19" s="299"/>
      <c r="O19" s="175"/>
      <c r="P19" s="172"/>
      <c r="Q19" s="172"/>
    </row>
    <row r="20" spans="1:17" s="99" customFormat="1" ht="36.75" customHeight="1">
      <c r="A20" s="99">
        <v>4</v>
      </c>
      <c r="B20" s="299"/>
      <c r="C20" s="299"/>
      <c r="D20" s="299"/>
      <c r="E20" s="299"/>
      <c r="F20" s="299"/>
      <c r="G20" s="172"/>
      <c r="H20" s="299"/>
      <c r="I20" s="299"/>
      <c r="J20" s="299"/>
      <c r="K20" s="299"/>
      <c r="L20" s="299"/>
      <c r="M20" s="299"/>
      <c r="P20" s="172"/>
      <c r="Q20" s="172"/>
    </row>
    <row r="21" spans="1:13" s="176" customFormat="1" ht="36.75" customHeight="1">
      <c r="A21" s="172">
        <v>5</v>
      </c>
      <c r="B21" s="299"/>
      <c r="C21" s="299"/>
      <c r="D21" s="299"/>
      <c r="E21" s="299"/>
      <c r="F21" s="299"/>
      <c r="G21" s="174"/>
      <c r="H21" s="299"/>
      <c r="I21" s="299"/>
      <c r="J21" s="299"/>
      <c r="K21" s="299"/>
      <c r="L21" s="299"/>
      <c r="M21" s="299"/>
    </row>
    <row r="22" spans="2:13" s="176" customFormat="1" ht="12.75">
      <c r="B22" s="299"/>
      <c r="C22" s="299"/>
      <c r="D22" s="299"/>
      <c r="E22" s="299"/>
      <c r="F22" s="299"/>
      <c r="G22" s="174"/>
      <c r="H22" s="299"/>
      <c r="I22" s="299"/>
      <c r="J22" s="299"/>
      <c r="K22" s="299"/>
      <c r="L22" s="299"/>
      <c r="M22" s="299"/>
    </row>
    <row r="23" spans="5:8" ht="12.75">
      <c r="E23" s="83"/>
      <c r="F23" s="83"/>
      <c r="G23" s="83"/>
      <c r="H23" s="83"/>
    </row>
    <row r="24" spans="1:8" s="102" customFormat="1" ht="12.75">
      <c r="A24" s="102" t="s">
        <v>118</v>
      </c>
      <c r="E24" s="103"/>
      <c r="F24" s="103"/>
      <c r="G24" s="103"/>
      <c r="H24" s="103"/>
    </row>
    <row r="25" spans="1:8" s="102" customFormat="1" ht="12.75">
      <c r="A25" s="177" t="s">
        <v>119</v>
      </c>
      <c r="B25" s="102" t="s">
        <v>120</v>
      </c>
      <c r="E25" s="103"/>
      <c r="F25" s="103"/>
      <c r="G25" s="103"/>
      <c r="H25" s="103"/>
    </row>
    <row r="26" spans="1:2" s="102" customFormat="1" ht="12.75">
      <c r="A26" s="177" t="s">
        <v>121</v>
      </c>
      <c r="B26" s="102" t="s">
        <v>122</v>
      </c>
    </row>
    <row r="27" s="102" customFormat="1" ht="12.75">
      <c r="B27" s="102" t="s">
        <v>123</v>
      </c>
    </row>
    <row r="28" spans="1:2" s="102" customFormat="1" ht="12.75">
      <c r="A28" s="177" t="s">
        <v>124</v>
      </c>
      <c r="B28" s="102" t="s">
        <v>125</v>
      </c>
    </row>
    <row r="29" s="102" customFormat="1" ht="12.75">
      <c r="B29" s="102" t="s">
        <v>126</v>
      </c>
    </row>
    <row r="30" spans="5:9" ht="12.75">
      <c r="E30" s="83"/>
      <c r="F30" s="83"/>
      <c r="G30" s="83"/>
      <c r="H30" s="83"/>
      <c r="I30" s="83"/>
    </row>
    <row r="31" spans="5:25" ht="12.75">
      <c r="E31" s="83"/>
      <c r="F31" s="83"/>
      <c r="G31" s="83"/>
      <c r="H31" s="83"/>
      <c r="I31" s="83"/>
      <c r="R31" s="102"/>
      <c r="S31" s="102"/>
      <c r="T31" s="102"/>
      <c r="U31" s="102"/>
      <c r="V31" s="102"/>
      <c r="W31" s="102"/>
      <c r="X31" s="102"/>
      <c r="Y31" s="102"/>
    </row>
    <row r="32" spans="5:25" ht="15">
      <c r="E32" s="83"/>
      <c r="F32" s="83"/>
      <c r="G32" s="83"/>
      <c r="H32" s="83"/>
      <c r="I32" s="178" t="s">
        <v>127</v>
      </c>
      <c r="J32" s="102"/>
      <c r="K32" s="102"/>
      <c r="R32" s="102"/>
      <c r="S32" s="102"/>
      <c r="T32" s="102"/>
      <c r="U32" s="102"/>
      <c r="V32" s="102"/>
      <c r="W32" s="102"/>
      <c r="X32" s="102"/>
      <c r="Y32" s="102"/>
    </row>
    <row r="33" spans="5:25" ht="15">
      <c r="E33" s="83"/>
      <c r="F33" s="83"/>
      <c r="G33" s="83"/>
      <c r="H33" s="83"/>
      <c r="I33" s="146" t="s">
        <v>94</v>
      </c>
      <c r="J33" s="6"/>
      <c r="R33" s="102"/>
      <c r="S33" s="102"/>
      <c r="T33" s="102"/>
      <c r="U33" s="102"/>
      <c r="V33" s="102"/>
      <c r="W33" s="102"/>
      <c r="X33" s="102"/>
      <c r="Y33" s="102"/>
    </row>
    <row r="34" spans="5:25" ht="15">
      <c r="E34" s="83"/>
      <c r="F34" s="83"/>
      <c r="G34" s="83"/>
      <c r="H34" s="83"/>
      <c r="I34" s="146"/>
      <c r="J34" s="6" t="s">
        <v>128</v>
      </c>
      <c r="R34" s="102"/>
      <c r="S34" s="102"/>
      <c r="T34" s="102"/>
      <c r="U34" s="102"/>
      <c r="V34" s="102"/>
      <c r="W34" s="102"/>
      <c r="X34" s="102"/>
      <c r="Y34" s="102"/>
    </row>
    <row r="35" spans="5:25" ht="15">
      <c r="E35" s="83"/>
      <c r="F35" s="83"/>
      <c r="G35" s="83" t="s">
        <v>91</v>
      </c>
      <c r="H35" s="83"/>
      <c r="I35" s="146"/>
      <c r="J35" s="6" t="s">
        <v>129</v>
      </c>
      <c r="R35" s="102"/>
      <c r="S35" s="102"/>
      <c r="T35" s="102"/>
      <c r="U35" s="102"/>
      <c r="V35" s="102"/>
      <c r="W35" s="102"/>
      <c r="X35" s="102"/>
      <c r="Y35" s="102"/>
    </row>
    <row r="36" spans="5:10" ht="15">
      <c r="E36" s="83"/>
      <c r="F36" s="83"/>
      <c r="G36" s="83"/>
      <c r="H36" s="83"/>
      <c r="I36" s="146"/>
      <c r="J36" s="6" t="s">
        <v>130</v>
      </c>
    </row>
    <row r="37" spans="5:9" ht="15">
      <c r="E37" s="83"/>
      <c r="F37" s="83"/>
      <c r="G37" s="83"/>
      <c r="H37" s="83"/>
      <c r="I37" s="146" t="s">
        <v>95</v>
      </c>
    </row>
    <row r="38" spans="9:10" ht="15">
      <c r="I38" s="146"/>
      <c r="J38" t="s">
        <v>131</v>
      </c>
    </row>
    <row r="39" spans="9:10" ht="15">
      <c r="I39" s="146"/>
      <c r="J39" t="s">
        <v>132</v>
      </c>
    </row>
    <row r="40" spans="9:10" ht="15">
      <c r="I40" s="146"/>
      <c r="J40" t="s">
        <v>133</v>
      </c>
    </row>
    <row r="41" ht="15">
      <c r="I41" s="146" t="s">
        <v>96</v>
      </c>
    </row>
    <row r="42" spans="9:10" ht="15">
      <c r="I42" s="146"/>
      <c r="J42" t="s">
        <v>134</v>
      </c>
    </row>
    <row r="43" spans="9:10" ht="15">
      <c r="I43" s="146"/>
      <c r="J43" t="s">
        <v>135</v>
      </c>
    </row>
    <row r="44" spans="9:10" ht="15">
      <c r="I44" s="146"/>
      <c r="J44" t="s">
        <v>136</v>
      </c>
    </row>
    <row r="45" spans="9:10" ht="15">
      <c r="I45" s="146"/>
      <c r="J45" t="s">
        <v>137</v>
      </c>
    </row>
    <row r="46" spans="9:10" ht="15.75">
      <c r="I46" s="178"/>
      <c r="J46" s="146"/>
    </row>
    <row r="47" spans="9:10" ht="15.75">
      <c r="I47" s="178" t="s">
        <v>138</v>
      </c>
      <c r="J47" s="146"/>
    </row>
    <row r="48" ht="15">
      <c r="I48" s="146" t="s">
        <v>96</v>
      </c>
    </row>
    <row r="49" spans="9:10" ht="15">
      <c r="I49" s="146"/>
      <c r="J49" t="s">
        <v>139</v>
      </c>
    </row>
    <row r="50" spans="9:10" ht="15">
      <c r="I50" s="146"/>
      <c r="J50" t="s">
        <v>140</v>
      </c>
    </row>
    <row r="51" spans="9:10" ht="15">
      <c r="I51" s="146"/>
      <c r="J51" t="s">
        <v>141</v>
      </c>
    </row>
    <row r="52" spans="9:10" ht="15">
      <c r="I52" s="146"/>
      <c r="J52" t="s">
        <v>142</v>
      </c>
    </row>
    <row r="53" ht="15">
      <c r="I53" s="146" t="s">
        <v>95</v>
      </c>
    </row>
    <row r="54" spans="9:10" ht="15">
      <c r="I54" s="146"/>
      <c r="J54" t="s">
        <v>143</v>
      </c>
    </row>
    <row r="55" spans="9:10" ht="15">
      <c r="I55" s="146"/>
      <c r="J55" t="s">
        <v>144</v>
      </c>
    </row>
    <row r="56" spans="9:10" ht="15">
      <c r="I56" s="146"/>
      <c r="J56" t="s">
        <v>145</v>
      </c>
    </row>
    <row r="57" ht="15">
      <c r="I57" s="146" t="s">
        <v>94</v>
      </c>
    </row>
    <row r="58" spans="9:10" ht="15">
      <c r="I58" s="146"/>
      <c r="J58" t="s">
        <v>146</v>
      </c>
    </row>
    <row r="59" ht="12.75">
      <c r="J59" t="s">
        <v>147</v>
      </c>
    </row>
    <row r="60" ht="12.75">
      <c r="J60" t="s">
        <v>148</v>
      </c>
    </row>
    <row r="61" ht="12.75">
      <c r="J61" t="s">
        <v>149</v>
      </c>
    </row>
  </sheetData>
  <sheetProtection/>
  <mergeCells count="24">
    <mergeCell ref="H9:Q9"/>
    <mergeCell ref="B21:F21"/>
    <mergeCell ref="H21:J21"/>
    <mergeCell ref="K21:M21"/>
    <mergeCell ref="B17:F17"/>
    <mergeCell ref="B18:F18"/>
    <mergeCell ref="H17:J17"/>
    <mergeCell ref="H18:J18"/>
    <mergeCell ref="B22:F22"/>
    <mergeCell ref="H11:Q11"/>
    <mergeCell ref="N15:O15"/>
    <mergeCell ref="B16:F16"/>
    <mergeCell ref="H16:J16"/>
    <mergeCell ref="K16:M16"/>
    <mergeCell ref="K17:M17"/>
    <mergeCell ref="K18:M18"/>
    <mergeCell ref="H22:J22"/>
    <mergeCell ref="K22:M22"/>
    <mergeCell ref="H19:J19"/>
    <mergeCell ref="H20:J20"/>
    <mergeCell ref="B19:F19"/>
    <mergeCell ref="B20:F20"/>
    <mergeCell ref="K19:M19"/>
    <mergeCell ref="K20:M20"/>
  </mergeCells>
  <printOptions gridLines="1"/>
  <pageMargins left="0.37" right="0.34" top="0.62" bottom="0.68" header="0.42" footer="0.5"/>
  <pageSetup fitToHeight="1" fitToWidth="1" horizontalDpi="600" verticalDpi="600" orientation="landscape" scale="85" r:id="rId2"/>
  <headerFooter alignWithMargins="0">
    <oddFooter xml:space="preserve">&amp;L&amp;F&amp;C&amp;A    &amp;P of &amp;N&amp;R&amp;D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75" zoomScaleNormal="75" zoomScalePageLayoutView="0" workbookViewId="0" topLeftCell="A1">
      <selection activeCell="I22" sqref="I22"/>
    </sheetView>
  </sheetViews>
  <sheetFormatPr defaultColWidth="9.140625" defaultRowHeight="12.75"/>
  <cols>
    <col min="1" max="1" width="48.28125" style="0" bestFit="1" customWidth="1"/>
    <col min="2" max="2" width="8.57421875" style="0" bestFit="1" customWidth="1"/>
    <col min="3" max="3" width="55.8515625" style="181" customWidth="1"/>
    <col min="4" max="4" width="20.7109375" style="181" bestFit="1" customWidth="1"/>
    <col min="5" max="5" width="5.140625" style="181" bestFit="1" customWidth="1"/>
    <col min="6" max="6" width="9.28125" style="0" bestFit="1" customWidth="1"/>
    <col min="7" max="7" width="10.28125" style="0" bestFit="1" customWidth="1"/>
    <col min="8" max="8" width="8.7109375" style="0" customWidth="1"/>
    <col min="9" max="9" width="9.00390625" style="0" customWidth="1"/>
    <col min="10" max="10" width="6.140625" style="0" bestFit="1" customWidth="1"/>
    <col min="11" max="11" width="6.28125" style="0" bestFit="1" customWidth="1"/>
    <col min="12" max="13" width="5.8515625" style="0" bestFit="1" customWidth="1"/>
    <col min="14" max="14" width="4.28125" style="0" bestFit="1" customWidth="1"/>
    <col min="15" max="15" width="1.7109375" style="0" customWidth="1"/>
    <col min="16" max="16" width="70.28125" style="0" customWidth="1"/>
    <col min="17" max="17" width="12.00390625" style="103" customWidth="1"/>
    <col min="18" max="18" width="13.57421875" style="181" customWidth="1"/>
  </cols>
  <sheetData>
    <row r="1" spans="1:18" ht="18" customHeight="1">
      <c r="A1" s="238" t="str">
        <f>'Tab A Description'!A3</f>
        <v>Cost Center:</v>
      </c>
      <c r="B1" s="239">
        <f>'Tab A Description'!B3</f>
        <v>9417</v>
      </c>
      <c r="C1"/>
      <c r="D1" s="158"/>
      <c r="E1" s="158"/>
      <c r="G1" s="159"/>
      <c r="Q1"/>
      <c r="R1"/>
    </row>
    <row r="2" spans="1:18" ht="18" customHeight="1">
      <c r="A2" s="238" t="str">
        <f>'Tab A Description'!A4</f>
        <v>Job Number:</v>
      </c>
      <c r="B2" s="239">
        <f>'Tab A Description'!B4</f>
        <v>1301</v>
      </c>
      <c r="C2"/>
      <c r="D2" s="158"/>
      <c r="E2" s="158"/>
      <c r="G2" s="159"/>
      <c r="Q2"/>
      <c r="R2"/>
    </row>
    <row r="3" spans="1:18" ht="18" customHeight="1">
      <c r="A3" s="238" t="str">
        <f>'Tab A Description'!A5</f>
        <v>Job Title: </v>
      </c>
      <c r="B3" s="145" t="str">
        <f>'Tab A Description'!B5</f>
        <v>Outer Toroidal Field Coils</v>
      </c>
      <c r="C3"/>
      <c r="D3" s="158"/>
      <c r="E3" s="158"/>
      <c r="G3" s="159"/>
      <c r="Q3"/>
      <c r="R3"/>
    </row>
    <row r="4" spans="1:18" ht="18" customHeight="1">
      <c r="A4" s="238" t="str">
        <f>'Tab A Description'!A6</f>
        <v>Job Manager: </v>
      </c>
      <c r="B4" s="145" t="str">
        <f>'Tab A Description'!B6</f>
        <v>James H. Chrzanowski</v>
      </c>
      <c r="C4"/>
      <c r="D4" s="158"/>
      <c r="E4" s="158"/>
      <c r="G4" s="159"/>
      <c r="Q4"/>
      <c r="R4"/>
    </row>
    <row r="5" spans="3:18" ht="12.75">
      <c r="C5"/>
      <c r="D5"/>
      <c r="E5"/>
      <c r="Q5"/>
      <c r="R5"/>
    </row>
    <row r="6" spans="1:7" ht="20.25">
      <c r="A6" s="158"/>
      <c r="B6" s="158"/>
      <c r="C6" s="180"/>
      <c r="D6"/>
      <c r="E6"/>
      <c r="G6" s="181"/>
    </row>
    <row r="7" spans="1:7" ht="12.75">
      <c r="A7" s="160"/>
      <c r="B7" s="160"/>
      <c r="C7" s="182"/>
      <c r="D7" s="160"/>
      <c r="E7" s="160"/>
      <c r="F7" s="160"/>
      <c r="G7" s="183"/>
    </row>
    <row r="8" spans="1:7" ht="18.75" thickBot="1">
      <c r="A8" s="184" t="s">
        <v>150</v>
      </c>
      <c r="B8" s="98"/>
      <c r="C8" s="185"/>
      <c r="D8" s="186" t="s">
        <v>151</v>
      </c>
      <c r="E8" s="187"/>
      <c r="F8" s="187"/>
      <c r="G8" s="188"/>
    </row>
    <row r="9" spans="1:7" ht="12.75">
      <c r="A9" s="189"/>
      <c r="C9" s="179"/>
      <c r="D9"/>
      <c r="E9"/>
      <c r="G9" s="181"/>
    </row>
    <row r="10" spans="1:7" ht="12.75">
      <c r="A10" s="189" t="s">
        <v>84</v>
      </c>
      <c r="B10" s="168"/>
      <c r="C10" s="180"/>
      <c r="D10" s="168"/>
      <c r="E10" s="168"/>
      <c r="F10" s="168"/>
      <c r="G10" s="190"/>
    </row>
    <row r="11" spans="1:7" ht="12.75">
      <c r="A11" s="303"/>
      <c r="B11" s="304"/>
      <c r="C11" s="191"/>
      <c r="D11" s="171"/>
      <c r="E11" s="171"/>
      <c r="F11" s="169"/>
      <c r="G11" s="192"/>
    </row>
    <row r="12" spans="1:7" ht="12.75">
      <c r="A12" s="6" t="s">
        <v>190</v>
      </c>
      <c r="B12" s="168"/>
      <c r="C12" s="193">
        <v>90</v>
      </c>
      <c r="D12" s="194">
        <v>4</v>
      </c>
      <c r="E12" s="194"/>
      <c r="F12" s="194"/>
      <c r="G12" s="190"/>
    </row>
    <row r="13" spans="1:7" ht="12.75">
      <c r="A13" s="195"/>
      <c r="B13" s="195"/>
      <c r="C13" s="196"/>
      <c r="D13" s="197"/>
      <c r="E13" s="198"/>
      <c r="F13" s="199"/>
      <c r="G13" s="200"/>
    </row>
    <row r="14" spans="1:7" ht="12.75">
      <c r="A14" s="195"/>
      <c r="B14" s="195"/>
      <c r="C14" s="196"/>
      <c r="D14" s="197"/>
      <c r="E14" s="198"/>
      <c r="F14" s="199"/>
      <c r="G14" s="200"/>
    </row>
    <row r="15" spans="1:7" ht="12.75">
      <c r="A15" s="201" t="s">
        <v>176</v>
      </c>
      <c r="B15" s="202"/>
      <c r="C15" s="294">
        <v>15</v>
      </c>
      <c r="D15" s="203">
        <v>4</v>
      </c>
      <c r="E15" s="198"/>
      <c r="F15" s="204"/>
      <c r="G15" s="200"/>
    </row>
    <row r="16" spans="1:7" ht="12.75">
      <c r="A16" s="201"/>
      <c r="B16" s="202"/>
      <c r="C16" s="196"/>
      <c r="D16" s="205"/>
      <c r="E16" s="198"/>
      <c r="F16" s="199"/>
      <c r="G16" s="200"/>
    </row>
    <row r="17" spans="1:7" ht="12.75">
      <c r="A17" s="201"/>
      <c r="B17" s="202"/>
      <c r="C17" s="196"/>
      <c r="D17" s="197"/>
      <c r="E17" s="198"/>
      <c r="F17" s="199"/>
      <c r="G17" s="200"/>
    </row>
    <row r="18" spans="1:7" ht="12.75">
      <c r="A18" s="201"/>
      <c r="B18" s="202"/>
      <c r="C18" s="196"/>
      <c r="D18" s="197"/>
      <c r="E18" s="198"/>
      <c r="F18" s="199"/>
      <c r="G18" s="200"/>
    </row>
    <row r="19" spans="1:7" ht="12.75">
      <c r="A19" s="201"/>
      <c r="B19" s="202"/>
      <c r="C19" s="196"/>
      <c r="D19" s="197"/>
      <c r="E19" s="198"/>
      <c r="F19" s="199"/>
      <c r="G19" s="200"/>
    </row>
    <row r="20" spans="1:7" ht="12.75">
      <c r="A20" s="206"/>
      <c r="B20" s="202"/>
      <c r="C20" s="196"/>
      <c r="D20" s="203"/>
      <c r="E20" s="198"/>
      <c r="F20" s="204"/>
      <c r="G20" s="200"/>
    </row>
    <row r="21" spans="1:7" ht="12.75">
      <c r="A21" s="201"/>
      <c r="B21" s="202"/>
      <c r="C21" s="196"/>
      <c r="D21" s="197"/>
      <c r="E21" s="198"/>
      <c r="F21" s="199"/>
      <c r="G21" s="200"/>
    </row>
    <row r="22" spans="1:7" ht="12.75">
      <c r="A22" s="207"/>
      <c r="B22" s="202"/>
      <c r="C22" s="208"/>
      <c r="D22" s="197"/>
      <c r="E22" s="198"/>
      <c r="F22" s="199"/>
      <c r="G22" s="200"/>
    </row>
    <row r="23" spans="1:7" ht="12.75">
      <c r="A23" s="212"/>
      <c r="B23" s="215"/>
      <c r="C23" s="209"/>
      <c r="D23" s="216"/>
      <c r="E23" s="217"/>
      <c r="F23" s="218"/>
      <c r="G23" s="200"/>
    </row>
    <row r="24" spans="1:7" ht="12.75">
      <c r="A24" s="212"/>
      <c r="B24" s="215"/>
      <c r="C24" s="213"/>
      <c r="D24" s="219"/>
      <c r="E24" s="219"/>
      <c r="F24" s="219"/>
      <c r="G24" s="214"/>
    </row>
    <row r="25" spans="1:7" ht="12.75">
      <c r="A25" s="212"/>
      <c r="B25" s="215"/>
      <c r="C25" s="213"/>
      <c r="D25" s="219"/>
      <c r="E25" s="220"/>
      <c r="F25" s="218"/>
      <c r="G25" s="200"/>
    </row>
    <row r="26" spans="1:7" ht="12.75">
      <c r="A26" s="210"/>
      <c r="B26" s="202"/>
      <c r="C26" s="213"/>
      <c r="D26" s="195"/>
      <c r="E26" s="195"/>
      <c r="F26" s="195"/>
      <c r="G26" s="211"/>
    </row>
    <row r="27" spans="1:7" ht="12.75">
      <c r="A27" s="210"/>
      <c r="B27" s="202"/>
      <c r="C27" s="213"/>
      <c r="D27" s="216"/>
      <c r="E27" s="195"/>
      <c r="F27" s="221"/>
      <c r="G27" s="200"/>
    </row>
    <row r="28" spans="1:7" ht="12.75">
      <c r="A28" s="222"/>
      <c r="B28" s="223"/>
      <c r="C28" s="213"/>
      <c r="D28" s="195"/>
      <c r="E28" s="195"/>
      <c r="F28" s="195"/>
      <c r="G28" s="211"/>
    </row>
    <row r="29" spans="1:7" ht="12.75">
      <c r="A29" s="210"/>
      <c r="B29" s="202"/>
      <c r="C29" s="213"/>
      <c r="D29" s="195"/>
      <c r="E29" s="195"/>
      <c r="F29" s="195"/>
      <c r="G29" s="211"/>
    </row>
    <row r="30" spans="1:7" ht="13.5" thickBot="1">
      <c r="A30" s="210"/>
      <c r="B30" s="202"/>
      <c r="C30" s="213"/>
      <c r="D30" s="195"/>
      <c r="E30" s="169"/>
      <c r="F30" s="169"/>
      <c r="G30" s="224"/>
    </row>
    <row r="31" spans="1:7" ht="12.75">
      <c r="A31" s="210"/>
      <c r="B31" s="202"/>
      <c r="C31" s="225" t="s">
        <v>152</v>
      </c>
      <c r="D31" s="226"/>
      <c r="E31" s="195"/>
      <c r="F31" s="227"/>
      <c r="G31" s="228"/>
    </row>
    <row r="32" spans="1:7" ht="12.75">
      <c r="A32" s="210"/>
      <c r="B32" s="202"/>
      <c r="C32" s="229" t="s">
        <v>153</v>
      </c>
      <c r="D32" s="100"/>
      <c r="E32" s="221">
        <v>1</v>
      </c>
      <c r="F32" s="230"/>
      <c r="G32" s="231"/>
    </row>
    <row r="33" spans="1:7" ht="12.75">
      <c r="A33" s="210"/>
      <c r="B33" s="202"/>
      <c r="C33" s="229" t="s">
        <v>154</v>
      </c>
      <c r="D33" s="100"/>
      <c r="E33" s="221">
        <v>2</v>
      </c>
      <c r="F33" s="230"/>
      <c r="G33" s="231"/>
    </row>
    <row r="34" spans="1:7" ht="12.75">
      <c r="A34" s="210"/>
      <c r="B34" s="202"/>
      <c r="C34" s="229" t="s">
        <v>155</v>
      </c>
      <c r="D34" s="100"/>
      <c r="E34" s="221">
        <v>3</v>
      </c>
      <c r="F34" s="230"/>
      <c r="G34" s="231"/>
    </row>
    <row r="35" spans="1:7" ht="12.75">
      <c r="A35" s="210"/>
      <c r="B35" s="202"/>
      <c r="C35" s="229" t="s">
        <v>156</v>
      </c>
      <c r="D35" s="100"/>
      <c r="E35" s="221">
        <v>4</v>
      </c>
      <c r="F35" s="230"/>
      <c r="G35" s="231"/>
    </row>
    <row r="36" spans="1:7" ht="12.75">
      <c r="A36" s="210"/>
      <c r="B36" s="202"/>
      <c r="C36" s="229" t="s">
        <v>157</v>
      </c>
      <c r="D36" s="100"/>
      <c r="E36" s="221">
        <v>5</v>
      </c>
      <c r="F36" s="230"/>
      <c r="G36" s="231"/>
    </row>
    <row r="37" spans="1:7" ht="12.75">
      <c r="A37" s="210"/>
      <c r="B37" s="202"/>
      <c r="C37" s="229" t="s">
        <v>158</v>
      </c>
      <c r="D37" s="100"/>
      <c r="E37" s="221">
        <v>6</v>
      </c>
      <c r="F37" s="230"/>
      <c r="G37" s="231"/>
    </row>
    <row r="38" spans="1:7" ht="12.75">
      <c r="A38" s="210"/>
      <c r="B38" s="202"/>
      <c r="C38" s="229" t="s">
        <v>159</v>
      </c>
      <c r="D38" s="100"/>
      <c r="E38" s="221">
        <v>7</v>
      </c>
      <c r="F38" s="230"/>
      <c r="G38" s="231"/>
    </row>
    <row r="39" spans="1:7" ht="12.75">
      <c r="A39" s="210"/>
      <c r="B39" s="202"/>
      <c r="C39" s="229" t="s">
        <v>160</v>
      </c>
      <c r="D39" s="100"/>
      <c r="E39" s="221">
        <v>8</v>
      </c>
      <c r="F39" s="230"/>
      <c r="G39" s="231"/>
    </row>
    <row r="40" spans="1:7" ht="13.5" thickBot="1">
      <c r="A40" s="210"/>
      <c r="B40" s="202"/>
      <c r="C40" s="232" t="s">
        <v>161</v>
      </c>
      <c r="D40" s="101"/>
      <c r="E40" s="221">
        <v>9</v>
      </c>
      <c r="F40" s="230"/>
      <c r="G40" s="231"/>
    </row>
    <row r="41" spans="1:7" ht="12.75">
      <c r="A41" s="210"/>
      <c r="B41" s="202"/>
      <c r="C41" s="213"/>
      <c r="D41" s="195"/>
      <c r="E41" s="195"/>
      <c r="F41" s="227"/>
      <c r="G41" s="228"/>
    </row>
    <row r="42" spans="1:7" ht="12.75">
      <c r="A42" s="210"/>
      <c r="B42" s="202"/>
      <c r="C42" s="213"/>
      <c r="D42" s="221" t="s">
        <v>162</v>
      </c>
      <c r="E42" s="195"/>
      <c r="F42" s="233"/>
      <c r="G42" s="234"/>
    </row>
  </sheetData>
  <sheetProtection/>
  <mergeCells count="1">
    <mergeCell ref="A11:B11"/>
  </mergeCells>
  <printOptions gridLines="1"/>
  <pageMargins left="0.44" right="0.33" top="0.78" bottom="1" header="0.5" footer="0.5"/>
  <pageSetup fitToHeight="1" fitToWidth="1" horizontalDpi="600" verticalDpi="600" orientation="landscape" scale="83" r:id="rId1"/>
  <headerFooter alignWithMargins="0">
    <oddFooter>&amp;L&amp;F &amp;C&amp;A 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oguzman</cp:lastModifiedBy>
  <cp:lastPrinted>2009-11-05T18:42:17Z</cp:lastPrinted>
  <dcterms:created xsi:type="dcterms:W3CDTF">2000-02-19T16:03:53Z</dcterms:created>
  <dcterms:modified xsi:type="dcterms:W3CDTF">2010-06-16T14:12:27Z</dcterms:modified>
  <cp:category/>
  <cp:version/>
  <cp:contentType/>
  <cp:contentStatus/>
</cp:coreProperties>
</file>