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12885" tabRatio="680" activeTab="2"/>
  </bookViews>
  <sheets>
    <sheet name="Tab A Description" sheetId="1" r:id="rId1"/>
    <sheet name="Tab B Cost &amp; Schedule Estimate" sheetId="2" r:id="rId2"/>
    <sheet name="Tab C Risk and uncertainty" sheetId="3" r:id="rId3"/>
  </sheets>
  <definedNames>
    <definedName name="_xlnm.Print_Area" localSheetId="0">'Tab A Description'!$A$1:$B$30</definedName>
    <definedName name="_xlnm.Print_Area" localSheetId="2">'Tab C Risk and uncertainty'!$A$1:$Q$29,'Tab C Risk and uncertainty'!$A$31:$Q$61</definedName>
    <definedName name="_xlnm.Print_Titles" localSheetId="1">'Tab B Cost &amp; Schedule Estimate'!$2:$4</definedName>
  </definedNames>
  <calcPr calcMode="manual" fullCalcOnLoad="1"/>
</workbook>
</file>

<file path=xl/sharedStrings.xml><?xml version="1.0" encoding="utf-8"?>
<sst xmlns="http://schemas.openxmlformats.org/spreadsheetml/2006/main" count="107" uniqueCount="96">
  <si>
    <t>Description:</t>
  </si>
  <si>
    <t>Uncertainty of the Estimate</t>
  </si>
  <si>
    <t>Design Maturity</t>
  </si>
  <si>
    <t>High</t>
  </si>
  <si>
    <t>Medium</t>
  </si>
  <si>
    <t>Low</t>
  </si>
  <si>
    <t>Design Complexity</t>
  </si>
  <si>
    <t>Comments/Other Considerations</t>
  </si>
  <si>
    <t>Uncertainty Range (%)</t>
  </si>
  <si>
    <t xml:space="preserve"> </t>
  </si>
  <si>
    <t>Schedule:</t>
  </si>
  <si>
    <t>Approvals:</t>
  </si>
  <si>
    <t>Notes:</t>
  </si>
  <si>
    <t>Residual Impacts</t>
  </si>
  <si>
    <t>Cost Impact</t>
  </si>
  <si>
    <t>Schedule Impact</t>
  </si>
  <si>
    <t>Risk Description</t>
  </si>
  <si>
    <t>Likelihood of Occurring</t>
  </si>
  <si>
    <t>Mitigation Plan</t>
  </si>
  <si>
    <t>Basis of estimate</t>
  </si>
  <si>
    <t>Cost impacts should NOT include standing army costs which are separately calculated from the schedule impact</t>
  </si>
  <si>
    <t>The schedule impacts should be entered as the min and max impacts on the critical path.</t>
  </si>
  <si>
    <t>If there is no critical path impact then the schedule entries should be zero.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</si>
  <si>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</si>
  <si>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</si>
  <si>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 xml:space="preserve">Job Manager                                                                         </t>
  </si>
  <si>
    <t>___________________________________________________________</t>
  </si>
  <si>
    <t xml:space="preserve">Project Manager                                                                  </t>
  </si>
  <si>
    <t xml:space="preserve">Engineering Department Head                                               </t>
  </si>
  <si>
    <t>__________________________________________________________</t>
  </si>
  <si>
    <t>Cost Center:</t>
  </si>
  <si>
    <t>Job Number:</t>
  </si>
  <si>
    <t xml:space="preserve">Job Title: </t>
  </si>
  <si>
    <t xml:space="preserve">Job Manager: </t>
  </si>
  <si>
    <t>Low ($K)</t>
  </si>
  <si>
    <t>High ($K)</t>
  </si>
  <si>
    <t>Low (weeks)</t>
  </si>
  <si>
    <t>High (Weeks)</t>
  </si>
  <si>
    <t>(1)</t>
  </si>
  <si>
    <t>(2)</t>
  </si>
  <si>
    <t>(3)</t>
  </si>
  <si>
    <t>Work Approval Form (WAF)</t>
  </si>
  <si>
    <t>FY09</t>
  </si>
  <si>
    <t>FY10</t>
  </si>
  <si>
    <t>Design Maturity Definition</t>
  </si>
  <si>
    <t>Final design available. All design features/requirements well</t>
  </si>
  <si>
    <t>known. No further design development or evolution expected that</t>
  </si>
  <si>
    <t>will impact estimate.</t>
  </si>
  <si>
    <t>Preliminary design available. Some additional design evolution</t>
  </si>
  <si>
    <t>likely. Further developments can be somewhat expected or</t>
  </si>
  <si>
    <t>anticipated and reflected in estimate.</t>
  </si>
  <si>
    <t>No better than conceptual design basis currently available. Design</t>
  </si>
  <si>
    <t>details, procedures, etc. still need much development and</t>
  </si>
  <si>
    <t>evolution of requirements beyond estimate basis is likely and</t>
  </si>
  <si>
    <t>expected.</t>
  </si>
  <si>
    <t>Design Complexity Definition</t>
  </si>
  <si>
    <t>Work is fairly well understood -- either standard construction or</t>
  </si>
  <si>
    <t>repetition of activities performed in past. Little likelihood of</t>
  </si>
  <si>
    <t>estimate not being well understood and requirements not being</t>
  </si>
  <si>
    <t>well defined.</t>
  </si>
  <si>
    <t>More complex work requirements that have potential to impact</t>
  </si>
  <si>
    <t>cost and schedule estimates. Limited experience performing</t>
  </si>
  <si>
    <t>similar tasks, so ability to estimate accurately is somewhat suspect</t>
  </si>
  <si>
    <t>Extremely challenging tasks and/or requirements. Unique or firstof-</t>
  </si>
  <si>
    <t>a-kind assembly or work tasks. No good basis for estimating</t>
  </si>
  <si>
    <t>work exists so there is a high degree of estimate uncertainty.</t>
  </si>
  <si>
    <t>Based on standard industry and DOE estimate classifications (Per AACEI Recommended</t>
  </si>
  <si>
    <t>See Tab B or attached</t>
  </si>
  <si>
    <t>FY11</t>
  </si>
  <si>
    <t>FY12</t>
  </si>
  <si>
    <t>Strykowsky</t>
  </si>
  <si>
    <t>Estimated NSTX Upgrade allocations (HP related)</t>
  </si>
  <si>
    <t>Allocation map</t>
  </si>
  <si>
    <t>FY10-13 guestimate)</t>
  </si>
  <si>
    <t xml:space="preserve"> base $</t>
  </si>
  <si>
    <t>cc &amp; annual budget</t>
  </si>
  <si>
    <t>NSTX CC</t>
  </si>
  <si>
    <t>ESTIMATED DIRECT ALLOCATIONS FOR NSTX UPGRADES</t>
  </si>
  <si>
    <t>FY13</t>
  </si>
  <si>
    <t>Base ( unloaded)=</t>
  </si>
  <si>
    <t>Escalation</t>
  </si>
  <si>
    <t>Site Burden</t>
  </si>
  <si>
    <t>Science Ed</t>
  </si>
  <si>
    <t>G&amp;A</t>
  </si>
  <si>
    <t>LDRD</t>
  </si>
  <si>
    <t>Total=</t>
  </si>
  <si>
    <t>X</t>
  </si>
  <si>
    <t xml:space="preserve">L </t>
  </si>
  <si>
    <t>Basis of estimate = FY09 budgets and anticipated out year allocation maps</t>
  </si>
  <si>
    <t>-2%   +2%</t>
  </si>
  <si>
    <t>Volatility of over head rates</t>
  </si>
  <si>
    <t>Volatility of base estimates for the allocated cost centers</t>
  </si>
  <si>
    <t>NSTX Upgrade HP Allocations</t>
  </si>
  <si>
    <t>FY09 K$</t>
  </si>
  <si>
    <t>Health Physics allocation estimate</t>
  </si>
  <si>
    <t>HP ALLOCATION ESTIMATED (loaded)=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</si>
</sst>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&quot;$&quot;#,##0.000_);[Red]\(&quot;$&quot;#,##0.000\)"/>
    <numFmt numFmtId="179" formatCode="&quot;$&quot;#,##0.0000_);[Red]\(&quot;$&quot;#,##0.0000\)"/>
    <numFmt numFmtId="180" formatCode="&quot;$&quot;#,##0.0_);[Red]\(&quot;$&quot;#,##0.0\)"/>
    <numFmt numFmtId="181" formatCode="_(* #,##0.000_);_(* \(#,##0.000\);_(* &quot;-&quot;??_);_(@_)"/>
    <numFmt numFmtId="182" formatCode="_(* #,##0.000_);_(* \(#,##0.000\);_(* &quot;-&quot;???_);_(@_)"/>
    <numFmt numFmtId="183" formatCode="_(* #,##0.0_);_(* \(#,##0.0\);_(* &quot;-&quot;??_);_(@_)"/>
    <numFmt numFmtId="184" formatCode="_(* #,##0_);_(* \(#,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09]d\-mmm;@"/>
    <numFmt numFmtId="190" formatCode="mmm\-yyyy"/>
    <numFmt numFmtId="191" formatCode="[$-409]dddd\,\ mmmm\ dd\,\ yyyy"/>
    <numFmt numFmtId="192" formatCode="[$-409]mmmm\-yy;@"/>
    <numFmt numFmtId="193" formatCode="[$-409]mmm\-yy;@"/>
    <numFmt numFmtId="194" formatCode="m/d/yy;@"/>
    <numFmt numFmtId="195" formatCode="#,##0.00;[Red]#,##0.00"/>
    <numFmt numFmtId="196" formatCode="#,##0.0"/>
  </numFmts>
  <fonts count="2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u val="single"/>
      <sz val="7.5"/>
      <color indexed="61"/>
      <name val="Arial"/>
      <family val="0"/>
    </font>
    <font>
      <u val="single"/>
      <sz val="7.5"/>
      <color indexed="12"/>
      <name val="Arial"/>
      <family val="0"/>
    </font>
    <font>
      <b/>
      <u val="single"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i/>
      <sz val="14"/>
      <color indexed="12"/>
      <name val="Arial"/>
      <family val="2"/>
    </font>
    <font>
      <i/>
      <sz val="10"/>
      <color indexed="12"/>
      <name val="Arial"/>
      <family val="0"/>
    </font>
    <font>
      <b/>
      <u val="single"/>
      <sz val="11"/>
      <name val="Arial"/>
      <family val="2"/>
    </font>
    <font>
      <b/>
      <sz val="12"/>
      <color indexed="59"/>
      <name val="Arial"/>
      <family val="0"/>
    </font>
    <font>
      <b/>
      <i/>
      <sz val="12"/>
      <color indexed="59"/>
      <name val="Arial"/>
      <family val="0"/>
    </font>
    <font>
      <i/>
      <sz val="12"/>
      <color indexed="12"/>
      <name val="Arial"/>
      <family val="0"/>
    </font>
    <font>
      <b/>
      <sz val="16"/>
      <color indexed="59"/>
      <name val="Arial"/>
      <family val="0"/>
    </font>
    <font>
      <b/>
      <i/>
      <sz val="16"/>
      <color indexed="59"/>
      <name val="Arial"/>
      <family val="0"/>
    </font>
    <font>
      <i/>
      <sz val="16"/>
      <color indexed="12"/>
      <name val="Arial"/>
      <family val="0"/>
    </font>
    <font>
      <b/>
      <sz val="20"/>
      <color indexed="5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 wrapText="1"/>
    </xf>
    <xf numFmtId="0" fontId="2" fillId="0" borderId="0" xfId="0" applyFont="1" applyAlignment="1" quotePrefix="1">
      <alignment horizontal="center"/>
    </xf>
    <xf numFmtId="0" fontId="10" fillId="0" borderId="1" xfId="21" applyFont="1" applyBorder="1" applyAlignment="1">
      <alignment horizontal="centerContinuous"/>
      <protection locked="0"/>
    </xf>
    <xf numFmtId="0" fontId="0" fillId="0" borderId="2" xfId="21" applyBorder="1" applyAlignment="1">
      <alignment horizontal="centerContinuous"/>
      <protection locked="0"/>
    </xf>
    <xf numFmtId="0" fontId="0" fillId="0" borderId="0" xfId="21">
      <alignment/>
      <protection locked="0"/>
    </xf>
    <xf numFmtId="0" fontId="2" fillId="0" borderId="3" xfId="21" applyFont="1" applyBorder="1">
      <alignment/>
      <protection locked="0"/>
    </xf>
    <xf numFmtId="0" fontId="5" fillId="0" borderId="4" xfId="21" applyFont="1" applyBorder="1">
      <alignment/>
      <protection locked="0"/>
    </xf>
    <xf numFmtId="0" fontId="1" fillId="0" borderId="4" xfId="0" applyFont="1" applyBorder="1" applyAlignment="1">
      <alignment/>
    </xf>
    <xf numFmtId="0" fontId="0" fillId="0" borderId="4" xfId="21" applyBorder="1">
      <alignment/>
      <protection locked="0"/>
    </xf>
    <xf numFmtId="0" fontId="0" fillId="0" borderId="0" xfId="21" applyAlignment="1">
      <alignment horizontal="left" vertical="top" wrapText="1"/>
      <protection locked="0"/>
    </xf>
    <xf numFmtId="0" fontId="0" fillId="0" borderId="4" xfId="21" applyFont="1" applyBorder="1" applyAlignment="1">
      <alignment horizontal="left"/>
      <protection locked="0"/>
    </xf>
    <xf numFmtId="0" fontId="0" fillId="0" borderId="4" xfId="21" applyBorder="1" applyAlignment="1">
      <alignment horizontal="left"/>
      <protection locked="0"/>
    </xf>
    <xf numFmtId="0" fontId="2" fillId="0" borderId="5" xfId="21" applyFont="1" applyBorder="1">
      <alignment/>
      <protection locked="0"/>
    </xf>
    <xf numFmtId="0" fontId="0" fillId="0" borderId="6" xfId="21" applyBorder="1" applyAlignment="1">
      <alignment horizontal="left"/>
      <protection locked="0"/>
    </xf>
    <xf numFmtId="0" fontId="2" fillId="0" borderId="0" xfId="21" applyFont="1">
      <alignment/>
      <protection locked="0"/>
    </xf>
    <xf numFmtId="0" fontId="0" fillId="0" borderId="0" xfId="21" applyAlignment="1">
      <alignment horizontal="left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21" applyFont="1">
      <alignment/>
      <protection locked="0"/>
    </xf>
    <xf numFmtId="0" fontId="0" fillId="0" borderId="4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 quotePrefix="1">
      <alignment/>
    </xf>
    <xf numFmtId="0" fontId="4" fillId="0" borderId="3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4" xfId="21" applyFont="1" applyBorder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2" borderId="0" xfId="0" applyFont="1" applyFill="1" applyAlignment="1">
      <alignment/>
    </xf>
    <xf numFmtId="173" fontId="11" fillId="2" borderId="0" xfId="22" applyNumberFormat="1" applyFont="1" applyFill="1" applyAlignment="1">
      <alignment/>
    </xf>
    <xf numFmtId="176" fontId="11" fillId="2" borderId="0" xfId="17" applyNumberFormat="1" applyFont="1" applyFill="1" applyAlignment="1">
      <alignment/>
    </xf>
    <xf numFmtId="176" fontId="11" fillId="0" borderId="0" xfId="17" applyNumberFormat="1" applyFont="1" applyFill="1" applyAlignment="1">
      <alignment/>
    </xf>
    <xf numFmtId="176" fontId="11" fillId="0" borderId="0" xfId="17" applyNumberFormat="1" applyFont="1" applyAlignment="1">
      <alignment/>
    </xf>
    <xf numFmtId="173" fontId="11" fillId="0" borderId="0" xfId="22" applyNumberFormat="1" applyFont="1" applyAlignment="1">
      <alignment/>
    </xf>
    <xf numFmtId="0" fontId="11" fillId="0" borderId="0" xfId="0" applyFont="1" applyAlignment="1">
      <alignment horizontal="right"/>
    </xf>
    <xf numFmtId="176" fontId="11" fillId="0" borderId="0" xfId="0" applyNumberFormat="1" applyFont="1" applyAlignment="1">
      <alignment/>
    </xf>
    <xf numFmtId="0" fontId="11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2" fillId="0" borderId="0" xfId="0" applyFont="1" applyAlignment="1">
      <alignment/>
    </xf>
    <xf numFmtId="0" fontId="5" fillId="3" borderId="1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5" fillId="3" borderId="8" xfId="0" applyFont="1" applyFill="1" applyBorder="1" applyAlignment="1">
      <alignment horizontal="right"/>
    </xf>
    <xf numFmtId="0" fontId="5" fillId="3" borderId="3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12" fillId="0" borderId="0" xfId="0" applyFont="1" applyAlignment="1" applyProtection="1">
      <alignment/>
      <protection locked="0"/>
    </xf>
    <xf numFmtId="0" fontId="12" fillId="3" borderId="5" xfId="0" applyFont="1" applyFill="1" applyBorder="1" applyAlignment="1" applyProtection="1">
      <alignment/>
      <protection locked="0"/>
    </xf>
    <xf numFmtId="0" fontId="20" fillId="3" borderId="9" xfId="0" applyFont="1" applyFill="1" applyBorder="1" applyAlignment="1" applyProtection="1">
      <alignment/>
      <protection locked="0"/>
    </xf>
    <xf numFmtId="0" fontId="21" fillId="3" borderId="9" xfId="0" applyFont="1" applyFill="1" applyBorder="1" applyAlignment="1" applyProtection="1">
      <alignment/>
      <protection locked="0"/>
    </xf>
    <xf numFmtId="0" fontId="22" fillId="3" borderId="9" xfId="0" applyFont="1" applyFill="1" applyBorder="1" applyAlignment="1" applyProtection="1">
      <alignment/>
      <protection locked="0"/>
    </xf>
    <xf numFmtId="0" fontId="22" fillId="3" borderId="6" xfId="0" applyFont="1" applyFill="1" applyBorder="1" applyAlignment="1" applyProtection="1">
      <alignment/>
      <protection locked="0"/>
    </xf>
    <xf numFmtId="176" fontId="11" fillId="4" borderId="0" xfId="17" applyNumberFormat="1" applyFont="1" applyFill="1" applyAlignment="1">
      <alignment/>
    </xf>
    <xf numFmtId="176" fontId="4" fillId="4" borderId="0" xfId="0" applyNumberFormat="1" applyFont="1" applyFill="1" applyAlignment="1">
      <alignment/>
    </xf>
    <xf numFmtId="0" fontId="23" fillId="3" borderId="9" xfId="0" applyFont="1" applyFill="1" applyBorder="1" applyAlignment="1" applyProtection="1">
      <alignment/>
      <protection locked="0"/>
    </xf>
    <xf numFmtId="176" fontId="23" fillId="3" borderId="9" xfId="0" applyNumberFormat="1" applyFont="1" applyFill="1" applyBorder="1" applyAlignment="1" applyProtection="1">
      <alignment/>
      <protection locked="0"/>
    </xf>
    <xf numFmtId="0" fontId="11" fillId="0" borderId="0" xfId="0" applyFont="1" applyAlignment="1">
      <alignment horizontal="center"/>
    </xf>
    <xf numFmtId="166" fontId="5" fillId="3" borderId="8" xfId="17" applyNumberFormat="1" applyFont="1" applyFill="1" applyBorder="1" applyAlignment="1">
      <alignment horizontal="center"/>
    </xf>
    <xf numFmtId="166" fontId="5" fillId="3" borderId="2" xfId="17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0" fontId="0" fillId="0" borderId="0" xfId="0" applyNumberFormat="1" applyFont="1" applyBorder="1" applyAlignment="1" quotePrefix="1">
      <alignment horizontal="center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b 1501and1550_2007ETC_Cost Basis-Fnl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30</xdr:row>
      <xdr:rowOff>114300</xdr:rowOff>
    </xdr:from>
    <xdr:to>
      <xdr:col>8</xdr:col>
      <xdr:colOff>0</xdr:colOff>
      <xdr:row>44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934325"/>
          <a:ext cx="4905375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20.421875" style="28" customWidth="1"/>
    <col min="2" max="2" width="62.7109375" style="18" customWidth="1"/>
    <col min="3" max="16384" width="9.140625" style="18" customWidth="1"/>
  </cols>
  <sheetData>
    <row r="1" spans="1:2" ht="20.25">
      <c r="A1" s="16" t="s">
        <v>41</v>
      </c>
      <c r="B1" s="17"/>
    </row>
    <row r="2" spans="1:2" ht="20.25">
      <c r="A2" s="19"/>
      <c r="B2" s="20"/>
    </row>
    <row r="3" spans="1:5" s="30" customFormat="1" ht="18">
      <c r="A3" s="45" t="s">
        <v>30</v>
      </c>
      <c r="B3" s="21">
        <v>1170</v>
      </c>
      <c r="C3" s="9"/>
      <c r="E3" s="9"/>
    </row>
    <row r="4" spans="1:5" s="30" customFormat="1" ht="18">
      <c r="A4" s="45" t="s">
        <v>31</v>
      </c>
      <c r="B4" s="21">
        <v>7700</v>
      </c>
      <c r="C4" s="9"/>
      <c r="E4" s="9"/>
    </row>
    <row r="5" spans="1:5" s="30" customFormat="1" ht="18">
      <c r="A5" s="45" t="s">
        <v>32</v>
      </c>
      <c r="B5" s="21" t="s">
        <v>92</v>
      </c>
      <c r="C5" s="9"/>
      <c r="E5" s="9"/>
    </row>
    <row r="6" spans="1:5" s="30" customFormat="1" ht="18">
      <c r="A6" s="45" t="s">
        <v>33</v>
      </c>
      <c r="B6" s="21" t="s">
        <v>70</v>
      </c>
      <c r="C6" s="9"/>
      <c r="E6" s="9"/>
    </row>
    <row r="7" spans="1:5" s="30" customFormat="1" ht="15.75">
      <c r="A7" s="41"/>
      <c r="B7" s="21"/>
      <c r="C7" s="9"/>
      <c r="E7" s="9"/>
    </row>
    <row r="8" spans="1:2" ht="12.75">
      <c r="A8" s="19"/>
      <c r="B8" s="22"/>
    </row>
    <row r="9" spans="1:2" ht="12.75">
      <c r="A9" s="19" t="s">
        <v>0</v>
      </c>
      <c r="B9" s="22"/>
    </row>
    <row r="10" spans="1:6" ht="131.25" customHeight="1">
      <c r="A10" s="19"/>
      <c r="B10" s="33" t="s">
        <v>94</v>
      </c>
      <c r="C10" s="23"/>
      <c r="D10" s="23"/>
      <c r="E10" s="23"/>
      <c r="F10" s="23"/>
    </row>
    <row r="11" spans="1:2" ht="12.75">
      <c r="A11" s="19"/>
      <c r="B11" s="22"/>
    </row>
    <row r="12" spans="1:2" ht="12.75">
      <c r="A12" s="19" t="s">
        <v>10</v>
      </c>
      <c r="B12" s="22"/>
    </row>
    <row r="13" spans="1:2" ht="12.75">
      <c r="A13" s="19"/>
      <c r="B13" s="48" t="s">
        <v>67</v>
      </c>
    </row>
    <row r="14" spans="1:2" ht="12.75">
      <c r="A14" s="19"/>
      <c r="B14" s="22"/>
    </row>
    <row r="15" spans="1:2" ht="12.75">
      <c r="A15" s="19"/>
      <c r="B15" s="22"/>
    </row>
    <row r="16" spans="1:2" ht="12.75">
      <c r="A16" s="19"/>
      <c r="B16" s="22"/>
    </row>
    <row r="17" spans="1:2" ht="12.75">
      <c r="A17" s="19"/>
      <c r="B17" s="22"/>
    </row>
    <row r="18" spans="1:2" ht="12.75">
      <c r="A18" s="19"/>
      <c r="B18" s="22"/>
    </row>
    <row r="19" spans="1:2" ht="12.75">
      <c r="A19" s="19" t="s">
        <v>11</v>
      </c>
      <c r="B19" s="22"/>
    </row>
    <row r="20" spans="1:2" ht="12.75">
      <c r="A20" s="19"/>
      <c r="B20" s="24" t="s">
        <v>26</v>
      </c>
    </row>
    <row r="21" spans="1:2" ht="12.75">
      <c r="A21" s="19"/>
      <c r="B21" s="24" t="s">
        <v>25</v>
      </c>
    </row>
    <row r="22" spans="1:2" ht="12.75">
      <c r="A22" s="19"/>
      <c r="B22" s="25"/>
    </row>
    <row r="23" spans="1:2" ht="12.75">
      <c r="A23" s="19"/>
      <c r="B23" s="25"/>
    </row>
    <row r="24" spans="1:2" ht="12.75">
      <c r="A24" s="19"/>
      <c r="B24" s="24" t="s">
        <v>26</v>
      </c>
    </row>
    <row r="25" spans="1:2" ht="12.75">
      <c r="A25" s="19"/>
      <c r="B25" s="24" t="s">
        <v>27</v>
      </c>
    </row>
    <row r="26" spans="1:2" ht="12.75">
      <c r="A26" s="19"/>
      <c r="B26" s="25"/>
    </row>
    <row r="27" spans="1:2" ht="12.75">
      <c r="A27" s="19"/>
      <c r="B27" s="25"/>
    </row>
    <row r="28" spans="1:5" ht="12.75">
      <c r="A28" s="19"/>
      <c r="B28" s="24" t="s">
        <v>29</v>
      </c>
      <c r="E28" s="32" t="s">
        <v>9</v>
      </c>
    </row>
    <row r="29" spans="1:2" ht="12.75">
      <c r="A29" s="19"/>
      <c r="B29" s="24" t="s">
        <v>28</v>
      </c>
    </row>
    <row r="30" spans="1:2" ht="13.5" thickBot="1">
      <c r="A30" s="26"/>
      <c r="B30" s="27"/>
    </row>
    <row r="31" ht="12.75">
      <c r="B31" s="29"/>
    </row>
    <row r="32" ht="12.75">
      <c r="B32" s="29"/>
    </row>
    <row r="33" ht="12.75">
      <c r="B33" s="29"/>
    </row>
    <row r="34" ht="12.75">
      <c r="B34" s="29"/>
    </row>
    <row r="35" ht="12.75">
      <c r="B35" s="29"/>
    </row>
    <row r="36" ht="12.75">
      <c r="B36" s="29"/>
    </row>
    <row r="37" ht="12.75">
      <c r="B37" s="29"/>
    </row>
    <row r="38" ht="12.75">
      <c r="B38" s="29"/>
    </row>
  </sheetData>
  <printOptions/>
  <pageMargins left="0.56" right="0.24" top="0.85" bottom="0.43" header="0.5" footer="0.17"/>
  <pageSetup fitToHeight="1" fitToWidth="1" horizontalDpi="600" verticalDpi="600" orientation="portrait" r:id="rId1"/>
  <headerFooter alignWithMargins="0">
    <oddFooter>&amp;L&amp;F&amp;C          &amp;A&amp;R&amp;D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="75" zoomScaleNormal="75" workbookViewId="0" topLeftCell="A1">
      <selection activeCell="B11" sqref="B11"/>
    </sheetView>
  </sheetViews>
  <sheetFormatPr defaultColWidth="9.140625" defaultRowHeight="12.75"/>
  <cols>
    <col min="1" max="1" width="14.00390625" style="49" customWidth="1"/>
    <col min="2" max="2" width="6.421875" style="49" customWidth="1"/>
    <col min="3" max="3" width="9.7109375" style="49" customWidth="1"/>
    <col min="4" max="4" width="17.28125" style="49" bestFit="1" customWidth="1"/>
    <col min="5" max="5" width="47.7109375" style="49" customWidth="1"/>
    <col min="6" max="6" width="12.421875" style="57" customWidth="1"/>
    <col min="7" max="7" width="18.421875" style="58" customWidth="1"/>
    <col min="8" max="8" width="16.28125" style="58" bestFit="1" customWidth="1"/>
    <col min="9" max="9" width="13.28125" style="58" customWidth="1"/>
    <col min="10" max="10" width="13.57421875" style="58" customWidth="1"/>
    <col min="11" max="11" width="19.57421875" style="58" bestFit="1" customWidth="1"/>
    <col min="12" max="12" width="14.8515625" style="0" customWidth="1"/>
    <col min="13" max="14" width="7.00390625" style="0" bestFit="1" customWidth="1"/>
    <col min="15" max="33" width="3.421875" style="0" customWidth="1"/>
    <col min="34" max="59" width="3.7109375" style="0" customWidth="1"/>
  </cols>
  <sheetData>
    <row r="1" spans="2:11" ht="65.25" customHeight="1">
      <c r="B1" s="50" t="str">
        <f>+'Tab A Description'!A3</f>
        <v>Cost Center:</v>
      </c>
      <c r="C1" s="50"/>
      <c r="D1" s="50"/>
      <c r="E1" s="50">
        <f>+'Tab A Description'!B3</f>
        <v>1170</v>
      </c>
      <c r="F1" s="51"/>
      <c r="G1" s="52"/>
      <c r="H1" s="52"/>
      <c r="I1" s="52"/>
      <c r="J1" s="52"/>
      <c r="K1" s="52"/>
    </row>
    <row r="2" spans="1:11" s="31" customFormat="1" ht="17.25" customHeight="1">
      <c r="A2" s="53"/>
      <c r="B2" s="50" t="str">
        <f>+'Tab A Description'!A4</f>
        <v>Job Number:</v>
      </c>
      <c r="C2" s="54"/>
      <c r="D2" s="54"/>
      <c r="E2" s="50">
        <f>+'Tab A Description'!B4</f>
        <v>7700</v>
      </c>
      <c r="F2" s="55"/>
      <c r="G2" s="56"/>
      <c r="H2" s="56"/>
      <c r="I2" s="56"/>
      <c r="J2" s="56"/>
      <c r="K2" s="56"/>
    </row>
    <row r="3" spans="1:11" s="31" customFormat="1" ht="17.25" customHeight="1">
      <c r="A3" s="53"/>
      <c r="B3" s="50" t="str">
        <f>+'Tab A Description'!A5</f>
        <v>Job Title: </v>
      </c>
      <c r="C3" s="54"/>
      <c r="D3" s="54"/>
      <c r="E3" s="50" t="str">
        <f>+'Tab A Description'!B5</f>
        <v>NSTX Upgrade HP Allocations</v>
      </c>
      <c r="F3" s="55"/>
      <c r="G3" s="56"/>
      <c r="H3" s="56"/>
      <c r="I3" s="56"/>
      <c r="J3" s="56"/>
      <c r="K3" s="56"/>
    </row>
    <row r="4" spans="1:11" s="31" customFormat="1" ht="17.25" customHeight="1">
      <c r="A4" s="53"/>
      <c r="B4" s="50" t="str">
        <f>+'Tab A Description'!A6</f>
        <v>Job Manager: </v>
      </c>
      <c r="C4" s="54"/>
      <c r="D4" s="54"/>
      <c r="E4" s="50" t="str">
        <f>+'Tab A Description'!B6</f>
        <v>Strykowsky</v>
      </c>
      <c r="F4" s="55"/>
      <c r="G4" s="56"/>
      <c r="H4" s="56"/>
      <c r="I4" s="56"/>
      <c r="J4" s="56"/>
      <c r="K4" s="56"/>
    </row>
    <row r="5" spans="1:11" ht="12.75">
      <c r="A5"/>
      <c r="B5" t="s">
        <v>71</v>
      </c>
      <c r="C5"/>
      <c r="D5"/>
      <c r="E5"/>
      <c r="F5"/>
      <c r="G5"/>
      <c r="H5"/>
      <c r="I5"/>
      <c r="J5"/>
      <c r="K5"/>
    </row>
    <row r="6" spans="1:11" ht="1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ht="15">
      <c r="A7" s="59" t="s">
        <v>88</v>
      </c>
      <c r="B7" s="59"/>
      <c r="C7" s="59"/>
      <c r="D7" s="59"/>
      <c r="E7" s="59"/>
      <c r="F7" s="59"/>
      <c r="G7" s="59"/>
      <c r="H7" s="59"/>
      <c r="I7" s="59"/>
      <c r="J7" s="59"/>
      <c r="K7" s="59"/>
    </row>
    <row r="8" spans="1:11" ht="15">
      <c r="A8" s="59"/>
      <c r="B8" s="59" t="s">
        <v>72</v>
      </c>
      <c r="C8" s="59"/>
      <c r="D8" s="59"/>
      <c r="E8" s="59"/>
      <c r="F8" s="59"/>
      <c r="G8" s="60"/>
      <c r="H8" s="60"/>
      <c r="I8" s="60"/>
      <c r="J8" s="60"/>
      <c r="K8" s="60"/>
    </row>
    <row r="9" spans="1:11" ht="15">
      <c r="A9" s="59"/>
      <c r="B9" s="59"/>
      <c r="C9" s="59" t="s">
        <v>42</v>
      </c>
      <c r="D9" s="59" t="s">
        <v>73</v>
      </c>
      <c r="E9" s="59"/>
      <c r="F9" s="59" t="s">
        <v>74</v>
      </c>
      <c r="G9" s="60"/>
      <c r="H9" s="60"/>
      <c r="I9" s="60"/>
      <c r="J9" s="60"/>
      <c r="K9" s="60"/>
    </row>
    <row r="10" spans="1:11" ht="15">
      <c r="A10" s="59" t="s">
        <v>75</v>
      </c>
      <c r="B10" s="59" t="s">
        <v>76</v>
      </c>
      <c r="C10" s="59"/>
      <c r="D10" s="59"/>
      <c r="E10" s="59"/>
      <c r="F10" s="59"/>
      <c r="G10" s="60"/>
      <c r="H10" s="60"/>
      <c r="I10" s="60"/>
      <c r="J10" s="60"/>
      <c r="K10" s="60"/>
    </row>
    <row r="11" spans="1:11" ht="15">
      <c r="A11" s="59">
        <v>5430</v>
      </c>
      <c r="B11" s="61">
        <v>1150</v>
      </c>
      <c r="C11" s="62">
        <v>0.14</v>
      </c>
      <c r="D11" s="62">
        <v>0.15</v>
      </c>
      <c r="E11" s="61"/>
      <c r="F11" s="63">
        <f>+D11*A$12</f>
        <v>58.65</v>
      </c>
      <c r="G11" s="60"/>
      <c r="H11" s="64"/>
      <c r="I11" s="64"/>
      <c r="J11" s="64"/>
      <c r="K11" s="64"/>
    </row>
    <row r="12" spans="1:11" ht="15">
      <c r="A12" s="65">
        <v>391</v>
      </c>
      <c r="B12" s="59">
        <v>1180</v>
      </c>
      <c r="C12" s="66">
        <v>0.58</v>
      </c>
      <c r="D12" s="66">
        <v>0.7</v>
      </c>
      <c r="E12" s="59"/>
      <c r="F12" s="87">
        <f>+D12*A$12</f>
        <v>273.7</v>
      </c>
      <c r="G12" s="60"/>
      <c r="H12" s="64"/>
      <c r="I12" s="64"/>
      <c r="J12" s="64"/>
      <c r="K12" s="64"/>
    </row>
    <row r="13" spans="1:11" ht="15">
      <c r="A13" s="59"/>
      <c r="B13" s="61">
        <v>1393</v>
      </c>
      <c r="C13" s="62">
        <v>0.14</v>
      </c>
      <c r="D13" s="62">
        <v>0.15</v>
      </c>
      <c r="E13" s="61"/>
      <c r="F13" s="63">
        <f>+D13*A$12</f>
        <v>58.65</v>
      </c>
      <c r="G13" s="60"/>
      <c r="H13" s="64"/>
      <c r="I13" s="64"/>
      <c r="J13" s="64"/>
      <c r="K13" s="64"/>
    </row>
    <row r="14" spans="1:11" ht="15">
      <c r="A14" s="59"/>
      <c r="B14" s="61">
        <v>9450</v>
      </c>
      <c r="C14" s="62">
        <v>0.14</v>
      </c>
      <c r="D14" s="62">
        <v>0</v>
      </c>
      <c r="E14" s="61"/>
      <c r="F14" s="63">
        <f>+D14*A$12</f>
        <v>0</v>
      </c>
      <c r="G14" s="60"/>
      <c r="H14" s="64"/>
      <c r="I14" s="64"/>
      <c r="J14" s="64"/>
      <c r="K14" s="64"/>
    </row>
    <row r="15" spans="1:11" ht="15">
      <c r="A15" s="59"/>
      <c r="B15" s="59"/>
      <c r="C15" s="66"/>
      <c r="D15" s="66"/>
      <c r="E15" s="66"/>
      <c r="F15" s="65"/>
      <c r="G15" s="60"/>
      <c r="H15" s="60"/>
      <c r="I15" s="60"/>
      <c r="J15" s="60"/>
      <c r="K15" s="60"/>
    </row>
    <row r="16" spans="1:11" ht="15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</row>
    <row r="17" spans="1:11" ht="1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</row>
    <row r="18" spans="1:11" ht="15">
      <c r="A18" s="59"/>
      <c r="B18" s="59"/>
      <c r="C18" s="59"/>
      <c r="D18" s="59"/>
      <c r="E18" s="59"/>
      <c r="F18" s="59" t="s">
        <v>77</v>
      </c>
      <c r="G18" s="59"/>
      <c r="H18" s="59"/>
      <c r="I18" s="59"/>
      <c r="J18" s="59"/>
      <c r="K18" s="59"/>
    </row>
    <row r="19" spans="1:11" ht="15">
      <c r="A19" s="59"/>
      <c r="B19" s="59"/>
      <c r="C19" s="59"/>
      <c r="D19" s="59"/>
      <c r="E19" s="59"/>
      <c r="F19" s="59"/>
      <c r="G19" s="59"/>
      <c r="H19" s="91" t="s">
        <v>93</v>
      </c>
      <c r="I19" s="91"/>
      <c r="J19" s="91"/>
      <c r="K19" s="91"/>
    </row>
    <row r="20" spans="1:11" ht="15.75">
      <c r="A20" s="59"/>
      <c r="B20" s="59"/>
      <c r="C20" s="59"/>
      <c r="D20" s="59"/>
      <c r="E20" s="59"/>
      <c r="F20" s="59"/>
      <c r="G20" s="59"/>
      <c r="H20" s="94" t="s">
        <v>43</v>
      </c>
      <c r="I20" s="94" t="s">
        <v>68</v>
      </c>
      <c r="J20" s="94" t="s">
        <v>69</v>
      </c>
      <c r="K20" s="94" t="s">
        <v>78</v>
      </c>
    </row>
    <row r="21" spans="1:11" ht="18">
      <c r="A21" s="59"/>
      <c r="B21" s="59"/>
      <c r="C21" s="59"/>
      <c r="D21" s="59"/>
      <c r="E21" s="67" t="s">
        <v>79</v>
      </c>
      <c r="F21" s="88">
        <f>F12</f>
        <v>273.7</v>
      </c>
      <c r="G21" s="59"/>
      <c r="H21" s="68"/>
      <c r="I21" s="68"/>
      <c r="J21" s="68"/>
      <c r="K21" s="68"/>
    </row>
    <row r="22" spans="1:11" ht="15">
      <c r="A22" s="59"/>
      <c r="B22" s="59"/>
      <c r="C22" s="59"/>
      <c r="D22" s="59"/>
      <c r="E22" s="59"/>
      <c r="F22" s="59"/>
      <c r="G22" s="59" t="s">
        <v>80</v>
      </c>
      <c r="H22" s="59"/>
      <c r="I22" s="59"/>
      <c r="J22" s="59"/>
      <c r="K22" s="59"/>
    </row>
    <row r="23" spans="1:11" ht="15">
      <c r="A23" s="59"/>
      <c r="B23" s="59"/>
      <c r="C23" s="59"/>
      <c r="D23" s="59"/>
      <c r="E23" s="59"/>
      <c r="F23" s="59"/>
      <c r="G23" s="59" t="s">
        <v>81</v>
      </c>
      <c r="H23" s="91">
        <v>0.45</v>
      </c>
      <c r="I23" s="91">
        <v>0.48</v>
      </c>
      <c r="J23" s="91">
        <f>+I23</f>
        <v>0.48</v>
      </c>
      <c r="K23" s="91">
        <f>+J23</f>
        <v>0.48</v>
      </c>
    </row>
    <row r="24" spans="1:11" ht="15">
      <c r="A24" s="59"/>
      <c r="B24" s="59"/>
      <c r="C24" s="59"/>
      <c r="D24" s="59"/>
      <c r="E24" s="59"/>
      <c r="F24" s="59"/>
      <c r="G24" s="59" t="s">
        <v>82</v>
      </c>
      <c r="H24" s="91">
        <v>0.05</v>
      </c>
      <c r="I24" s="91"/>
      <c r="J24" s="91"/>
      <c r="K24" s="91"/>
    </row>
    <row r="25" spans="1:11" ht="15">
      <c r="A25" s="59"/>
      <c r="B25" s="59"/>
      <c r="C25" s="59"/>
      <c r="D25" s="59"/>
      <c r="E25" s="59"/>
      <c r="F25" s="59"/>
      <c r="G25" s="59" t="s">
        <v>83</v>
      </c>
      <c r="H25" s="91">
        <v>0.115</v>
      </c>
      <c r="I25" s="91">
        <v>0.12</v>
      </c>
      <c r="J25" s="91">
        <f>+I25</f>
        <v>0.12</v>
      </c>
      <c r="K25" s="91">
        <f>+J25</f>
        <v>0.12</v>
      </c>
    </row>
    <row r="26" spans="1:11" ht="15">
      <c r="A26" s="59"/>
      <c r="B26" s="59"/>
      <c r="C26" s="59"/>
      <c r="D26" s="59"/>
      <c r="E26" s="59"/>
      <c r="F26" s="59"/>
      <c r="G26" s="59" t="s">
        <v>84</v>
      </c>
      <c r="H26" s="91">
        <v>0.02</v>
      </c>
      <c r="I26" s="91"/>
      <c r="J26" s="91"/>
      <c r="K26" s="91"/>
    </row>
    <row r="27" spans="1:11" ht="15.75" thickBo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</row>
    <row r="28" spans="1:12" ht="20.25">
      <c r="A28" s="59"/>
      <c r="B28" s="59"/>
      <c r="C28" s="74"/>
      <c r="D28" s="75"/>
      <c r="E28" s="76"/>
      <c r="F28" s="76"/>
      <c r="G28" s="77" t="s">
        <v>95</v>
      </c>
      <c r="H28" s="92">
        <f>+$F21*(1+H22)*(1+H23)*(1+H24)*(1+H25)*(1+H26)</f>
        <v>473.9222927249999</v>
      </c>
      <c r="I28" s="92">
        <f>(+$F21)*(1+I22)*(1+I23)*(1+I24)*(1+I25)*(1+I26)</f>
        <v>453.68512</v>
      </c>
      <c r="J28" s="92">
        <f>(+$F21)*(1+J22)*(1+J23)*(1+J24)*(1+J25)*(1+J26)</f>
        <v>453.68512</v>
      </c>
      <c r="K28" s="93">
        <f>(+$F21)*(1+K22)*(1+K23)*(1+K24)*(1+K25)*(1+K26)</f>
        <v>453.68512</v>
      </c>
      <c r="L28" s="74"/>
    </row>
    <row r="29" spans="1:12" ht="20.25">
      <c r="A29" s="59"/>
      <c r="B29" s="59"/>
      <c r="C29" s="74"/>
      <c r="D29" s="78"/>
      <c r="E29" s="79"/>
      <c r="F29" s="79"/>
      <c r="G29" s="79"/>
      <c r="H29" s="79"/>
      <c r="I29" s="79"/>
      <c r="J29" s="79"/>
      <c r="K29" s="80"/>
      <c r="L29" s="74"/>
    </row>
    <row r="30" spans="1:12" ht="27" thickBot="1">
      <c r="A30" s="69"/>
      <c r="B30" s="69"/>
      <c r="C30" s="81"/>
      <c r="D30" s="82"/>
      <c r="E30" s="83"/>
      <c r="F30" s="89" t="s">
        <v>85</v>
      </c>
      <c r="G30" s="90">
        <f>SUM(H28:K28)</f>
        <v>1834.977652725</v>
      </c>
      <c r="H30" s="84"/>
      <c r="I30" s="85"/>
      <c r="J30" s="85"/>
      <c r="K30" s="86"/>
      <c r="L30" s="74"/>
    </row>
    <row r="31" spans="1:11" ht="15.75">
      <c r="A31" s="69"/>
      <c r="B31" s="69"/>
      <c r="C31" s="69"/>
      <c r="D31" s="69"/>
      <c r="E31" s="70"/>
      <c r="F31" s="70"/>
      <c r="G31" s="71"/>
      <c r="H31" s="71"/>
      <c r="I31" s="72"/>
      <c r="J31" s="72"/>
      <c r="K31" s="72"/>
    </row>
    <row r="32" spans="1:11" ht="15.75">
      <c r="A32" s="69"/>
      <c r="B32" s="69"/>
      <c r="C32" s="69"/>
      <c r="D32" s="69"/>
      <c r="E32" s="70"/>
      <c r="F32" s="70"/>
      <c r="G32" s="71"/>
      <c r="H32" s="71"/>
      <c r="I32" s="72"/>
      <c r="J32" s="72"/>
      <c r="K32" s="72"/>
    </row>
    <row r="33" spans="1:11" ht="15.75">
      <c r="A33" s="69"/>
      <c r="B33" s="69"/>
      <c r="C33" s="69"/>
      <c r="D33" s="69"/>
      <c r="E33" s="69"/>
      <c r="F33" s="73"/>
      <c r="G33" s="72"/>
      <c r="H33" s="72"/>
      <c r="I33" s="72"/>
      <c r="J33" s="72"/>
      <c r="K33" s="72"/>
    </row>
    <row r="34" spans="1:11" ht="15.75">
      <c r="A34" s="69"/>
      <c r="B34" s="69"/>
      <c r="C34" s="69"/>
      <c r="D34" s="69"/>
      <c r="E34" s="69"/>
      <c r="F34" s="73"/>
      <c r="G34" s="72"/>
      <c r="H34" s="72"/>
      <c r="I34" s="72"/>
      <c r="J34" s="72"/>
      <c r="K34" s="72"/>
    </row>
    <row r="35" spans="1:11" ht="15.75">
      <c r="A35" s="69"/>
      <c r="B35" s="69"/>
      <c r="C35" s="69"/>
      <c r="D35" s="69"/>
      <c r="E35" s="69"/>
      <c r="F35" s="73"/>
      <c r="G35" s="72"/>
      <c r="H35" s="72"/>
      <c r="I35" s="72"/>
      <c r="J35" s="72"/>
      <c r="K35" s="72"/>
    </row>
  </sheetData>
  <sheetProtection formatCells="0" formatColumns="0" formatRows="0" insertColumns="0" insertRows="0" insertHyperlinks="0" deleteColumns="0" deleteRows="0" sort="0" autoFilter="0" pivotTables="0"/>
  <printOptions/>
  <pageMargins left="0.56" right="0.24" top="0.85" bottom="0.43" header="0.5" footer="0.17"/>
  <pageSetup fitToHeight="1" fitToWidth="1" horizontalDpi="600" verticalDpi="600" orientation="landscape" scale="70" r:id="rId1"/>
  <headerFooter alignWithMargins="0">
    <oddFooter>&amp;L&amp;F&amp;C          &amp;A&amp;R&amp;D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4.8515625" style="0" customWidth="1"/>
    <col min="7" max="7" width="15.00390625" style="0" customWidth="1"/>
  </cols>
  <sheetData>
    <row r="1" spans="1:9" ht="18" customHeight="1">
      <c r="A1" s="6" t="str">
        <f>+'Tab B Cost &amp; Schedule Estimate'!B1</f>
        <v>Cost Center:</v>
      </c>
      <c r="B1" s="6"/>
      <c r="D1">
        <f>+'Tab A Description'!B3</f>
        <v>1170</v>
      </c>
      <c r="F1" s="6"/>
      <c r="G1" s="6"/>
      <c r="I1" s="7"/>
    </row>
    <row r="2" spans="1:9" ht="18" customHeight="1">
      <c r="A2" s="6" t="str">
        <f>+'Tab B Cost &amp; Schedule Estimate'!B2</f>
        <v>Job Number:</v>
      </c>
      <c r="B2" s="6"/>
      <c r="D2">
        <f>+'Tab A Description'!B4</f>
        <v>7700</v>
      </c>
      <c r="F2" s="6"/>
      <c r="G2" s="6"/>
      <c r="I2" s="7"/>
    </row>
    <row r="3" spans="1:9" ht="18" customHeight="1">
      <c r="A3" s="6" t="str">
        <f>+'Tab B Cost &amp; Schedule Estimate'!B3</f>
        <v>Job Title: </v>
      </c>
      <c r="B3" s="6"/>
      <c r="D3" t="str">
        <f>+'Tab A Description'!B5</f>
        <v>NSTX Upgrade HP Allocations</v>
      </c>
      <c r="F3" s="6"/>
      <c r="G3" s="6"/>
      <c r="I3" s="7"/>
    </row>
    <row r="4" spans="1:9" ht="18" customHeight="1">
      <c r="A4" s="6" t="str">
        <f>+'Tab B Cost &amp; Schedule Estimate'!B4</f>
        <v>Job Manager: </v>
      </c>
      <c r="B4" s="6"/>
      <c r="D4" t="str">
        <f>+'Tab A Description'!B6</f>
        <v>Strykowsky</v>
      </c>
      <c r="F4" s="6"/>
      <c r="G4" s="6"/>
      <c r="I4" s="7"/>
    </row>
    <row r="6" spans="1:20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ht="15.75">
      <c r="A7" s="10" t="s">
        <v>1</v>
      </c>
    </row>
    <row r="8" spans="1:20" ht="26.25">
      <c r="A8" s="10"/>
      <c r="D8" s="12" t="s">
        <v>3</v>
      </c>
      <c r="E8" s="12" t="s">
        <v>4</v>
      </c>
      <c r="F8" s="12" t="s">
        <v>5</v>
      </c>
      <c r="G8" s="14" t="s">
        <v>8</v>
      </c>
      <c r="H8" s="13" t="s">
        <v>7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2:17" s="1" customFormat="1" ht="44.25" customHeight="1">
      <c r="B9" s="1" t="s">
        <v>2</v>
      </c>
      <c r="D9" s="4" t="s">
        <v>86</v>
      </c>
      <c r="E9" s="4"/>
      <c r="F9" s="4"/>
      <c r="G9" s="4"/>
      <c r="H9" s="97"/>
      <c r="I9" s="97"/>
      <c r="J9" s="97"/>
      <c r="K9" s="97"/>
      <c r="L9" s="97"/>
      <c r="M9" s="97"/>
      <c r="N9" s="97"/>
      <c r="O9" s="97"/>
      <c r="P9" s="97"/>
      <c r="Q9" s="97"/>
    </row>
    <row r="10" spans="4:7" s="1" customFormat="1" ht="12.75">
      <c r="D10" s="4"/>
      <c r="E10" s="4"/>
      <c r="F10" s="4"/>
      <c r="G10" s="15"/>
    </row>
    <row r="11" spans="2:17" s="1" customFormat="1" ht="44.25" customHeight="1">
      <c r="B11" s="1" t="s">
        <v>6</v>
      </c>
      <c r="D11" s="4" t="s">
        <v>86</v>
      </c>
      <c r="E11" s="4"/>
      <c r="F11" s="4"/>
      <c r="G11" s="4"/>
      <c r="H11" s="97"/>
      <c r="I11" s="97"/>
      <c r="J11" s="97"/>
      <c r="K11" s="97"/>
      <c r="L11" s="97"/>
      <c r="M11" s="97"/>
      <c r="N11" s="97"/>
      <c r="O11" s="97"/>
      <c r="P11" s="97"/>
      <c r="Q11" s="97"/>
    </row>
    <row r="13" spans="1:20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="5" customFormat="1" ht="12.75">
      <c r="A14" s="11" t="s">
        <v>13</v>
      </c>
    </row>
    <row r="15" spans="6:17" s="34" customFormat="1" ht="12.75">
      <c r="F15" s="35"/>
      <c r="G15" s="35"/>
      <c r="N15" s="98" t="s">
        <v>14</v>
      </c>
      <c r="O15" s="98"/>
      <c r="P15" s="36" t="s">
        <v>15</v>
      </c>
      <c r="Q15" s="37"/>
    </row>
    <row r="16" spans="1:17" s="38" customFormat="1" ht="25.5">
      <c r="A16" s="42"/>
      <c r="B16" s="99" t="s">
        <v>16</v>
      </c>
      <c r="C16" s="99"/>
      <c r="D16" s="99"/>
      <c r="E16" s="99"/>
      <c r="F16" s="99"/>
      <c r="G16" s="43" t="s">
        <v>17</v>
      </c>
      <c r="H16" s="99" t="s">
        <v>18</v>
      </c>
      <c r="I16" s="99"/>
      <c r="J16" s="99"/>
      <c r="K16" s="99" t="s">
        <v>19</v>
      </c>
      <c r="L16" s="99"/>
      <c r="M16" s="99"/>
      <c r="N16" s="42" t="s">
        <v>34</v>
      </c>
      <c r="O16" s="42" t="s">
        <v>35</v>
      </c>
      <c r="P16" s="43" t="s">
        <v>36</v>
      </c>
      <c r="Q16" s="43" t="s">
        <v>37</v>
      </c>
    </row>
    <row r="17" spans="1:17" s="42" customFormat="1" ht="36.75" customHeight="1">
      <c r="A17" s="42">
        <v>1</v>
      </c>
      <c r="B17" s="96" t="s">
        <v>90</v>
      </c>
      <c r="C17" s="96"/>
      <c r="D17" s="96"/>
      <c r="E17" s="96"/>
      <c r="F17" s="96"/>
      <c r="G17" s="43" t="s">
        <v>87</v>
      </c>
      <c r="H17" s="96"/>
      <c r="I17" s="96"/>
      <c r="J17" s="96"/>
      <c r="K17" s="95" t="s">
        <v>89</v>
      </c>
      <c r="L17" s="96"/>
      <c r="M17" s="96"/>
      <c r="N17" s="42">
        <v>-65</v>
      </c>
      <c r="O17" s="42">
        <v>65</v>
      </c>
      <c r="P17" s="43"/>
      <c r="Q17" s="43"/>
    </row>
    <row r="18" spans="1:17" s="42" customFormat="1" ht="36.75" customHeight="1">
      <c r="A18" s="42">
        <v>2</v>
      </c>
      <c r="B18" s="96" t="s">
        <v>91</v>
      </c>
      <c r="C18" s="96"/>
      <c r="D18" s="96"/>
      <c r="E18" s="96"/>
      <c r="F18" s="96"/>
      <c r="G18" s="43" t="s">
        <v>87</v>
      </c>
      <c r="H18" s="96"/>
      <c r="I18" s="96"/>
      <c r="J18" s="96"/>
      <c r="K18" s="95" t="s">
        <v>89</v>
      </c>
      <c r="L18" s="96"/>
      <c r="M18" s="96"/>
      <c r="N18" s="42">
        <v>-65</v>
      </c>
      <c r="O18" s="42">
        <v>65</v>
      </c>
      <c r="P18" s="43"/>
      <c r="Q18" s="43"/>
    </row>
    <row r="19" spans="1:17" s="42" customFormat="1" ht="36.75" customHeight="1">
      <c r="A19" s="42">
        <v>3</v>
      </c>
      <c r="B19" s="96"/>
      <c r="C19" s="96"/>
      <c r="D19" s="96"/>
      <c r="E19" s="96"/>
      <c r="F19" s="96"/>
      <c r="G19" s="43"/>
      <c r="H19" s="96"/>
      <c r="I19" s="96"/>
      <c r="J19" s="96"/>
      <c r="K19" s="96"/>
      <c r="L19" s="96"/>
      <c r="M19" s="96"/>
      <c r="P19" s="43"/>
      <c r="Q19" s="43"/>
    </row>
    <row r="20" spans="1:17" s="42" customFormat="1" ht="36.75" customHeight="1">
      <c r="A20" s="42">
        <v>4</v>
      </c>
      <c r="B20" s="96"/>
      <c r="C20" s="96"/>
      <c r="D20" s="96"/>
      <c r="E20" s="96"/>
      <c r="F20" s="96"/>
      <c r="G20" s="43"/>
      <c r="H20" s="96"/>
      <c r="I20" s="96"/>
      <c r="J20" s="96"/>
      <c r="K20" s="96"/>
      <c r="L20" s="96"/>
      <c r="M20" s="96"/>
      <c r="P20" s="43"/>
      <c r="Q20" s="43"/>
    </row>
    <row r="21" spans="1:13" s="40" customFormat="1" ht="36.75" customHeight="1">
      <c r="A21" s="43">
        <v>5</v>
      </c>
      <c r="B21" s="96"/>
      <c r="C21" s="96"/>
      <c r="D21" s="96"/>
      <c r="E21" s="96"/>
      <c r="F21" s="96"/>
      <c r="G21" s="39"/>
      <c r="H21" s="96"/>
      <c r="I21" s="96"/>
      <c r="J21" s="96"/>
      <c r="K21" s="96"/>
      <c r="L21" s="96"/>
      <c r="M21" s="96"/>
    </row>
    <row r="22" spans="2:13" s="40" customFormat="1" ht="12.75">
      <c r="B22" s="96"/>
      <c r="C22" s="96"/>
      <c r="D22" s="96"/>
      <c r="E22" s="96"/>
      <c r="F22" s="96"/>
      <c r="G22" s="39"/>
      <c r="H22" s="96"/>
      <c r="I22" s="96"/>
      <c r="J22" s="96"/>
      <c r="K22" s="96"/>
      <c r="L22" s="96"/>
      <c r="M22" s="96"/>
    </row>
    <row r="23" spans="5:8" ht="12.75">
      <c r="E23" s="3"/>
      <c r="F23" s="3"/>
      <c r="G23" s="3"/>
      <c r="H23" s="3"/>
    </row>
    <row r="24" spans="1:8" s="1" customFormat="1" ht="12.75">
      <c r="A24" s="1" t="s">
        <v>12</v>
      </c>
      <c r="E24" s="4"/>
      <c r="F24" s="4"/>
      <c r="G24" s="4"/>
      <c r="H24" s="4"/>
    </row>
    <row r="25" spans="1:8" s="1" customFormat="1" ht="12.75">
      <c r="A25" s="44" t="s">
        <v>38</v>
      </c>
      <c r="B25" s="1" t="s">
        <v>20</v>
      </c>
      <c r="E25" s="4"/>
      <c r="F25" s="4"/>
      <c r="G25" s="4"/>
      <c r="H25" s="4"/>
    </row>
    <row r="26" spans="1:2" s="1" customFormat="1" ht="12.75">
      <c r="A26" s="44" t="s">
        <v>39</v>
      </c>
      <c r="B26" s="1" t="s">
        <v>21</v>
      </c>
    </row>
    <row r="27" s="1" customFormat="1" ht="12.75">
      <c r="B27" s="1" t="s">
        <v>22</v>
      </c>
    </row>
    <row r="28" spans="1:2" s="1" customFormat="1" ht="12.75">
      <c r="A28" s="44" t="s">
        <v>40</v>
      </c>
      <c r="B28" s="1" t="s">
        <v>23</v>
      </c>
    </row>
    <row r="29" s="1" customFormat="1" ht="12.75">
      <c r="B29" s="1" t="s">
        <v>24</v>
      </c>
    </row>
    <row r="30" spans="5:9" ht="12.75">
      <c r="E30" s="3"/>
      <c r="F30" s="3"/>
      <c r="G30" s="3"/>
      <c r="H30" s="3"/>
      <c r="I30" s="3"/>
    </row>
    <row r="31" spans="5:25" ht="12.75">
      <c r="E31" s="3"/>
      <c r="F31" s="3"/>
      <c r="G31" s="3"/>
      <c r="H31" s="3"/>
      <c r="I31" s="3"/>
      <c r="R31" s="1"/>
      <c r="S31" s="1"/>
      <c r="T31" s="1"/>
      <c r="U31" s="1"/>
      <c r="V31" s="1"/>
      <c r="W31" s="1"/>
      <c r="X31" s="1"/>
      <c r="Y31" s="1"/>
    </row>
    <row r="32" spans="5:25" ht="15">
      <c r="E32" s="3"/>
      <c r="F32" s="3"/>
      <c r="G32" s="3"/>
      <c r="H32" s="3"/>
      <c r="I32" s="47" t="s">
        <v>44</v>
      </c>
      <c r="J32" s="1"/>
      <c r="K32" s="1"/>
      <c r="R32" s="1"/>
      <c r="S32" s="1"/>
      <c r="T32" s="1"/>
      <c r="U32" s="1"/>
      <c r="V32" s="1"/>
      <c r="W32" s="1"/>
      <c r="X32" s="1"/>
      <c r="Y32" s="1"/>
    </row>
    <row r="33" spans="5:25" ht="15">
      <c r="E33" s="3"/>
      <c r="F33" s="3"/>
      <c r="G33" s="3"/>
      <c r="H33" s="3"/>
      <c r="I33" s="30" t="s">
        <v>3</v>
      </c>
      <c r="J33" s="46"/>
      <c r="R33" s="1"/>
      <c r="S33" s="1"/>
      <c r="T33" s="1"/>
      <c r="U33" s="1"/>
      <c r="V33" s="1"/>
      <c r="W33" s="1"/>
      <c r="X33" s="1"/>
      <c r="Y33" s="1"/>
    </row>
    <row r="34" spans="5:25" ht="15">
      <c r="E34" s="3"/>
      <c r="F34" s="3"/>
      <c r="G34" s="3"/>
      <c r="H34" s="3"/>
      <c r="I34" s="30"/>
      <c r="J34" s="46" t="s">
        <v>45</v>
      </c>
      <c r="R34" s="1"/>
      <c r="S34" s="1"/>
      <c r="T34" s="1"/>
      <c r="U34" s="1"/>
      <c r="V34" s="1"/>
      <c r="W34" s="1"/>
      <c r="X34" s="1"/>
      <c r="Y34" s="1"/>
    </row>
    <row r="35" spans="5:25" ht="15">
      <c r="E35" s="3"/>
      <c r="F35" s="3"/>
      <c r="G35" s="3" t="s">
        <v>9</v>
      </c>
      <c r="H35" s="3"/>
      <c r="I35" s="30"/>
      <c r="J35" s="46" t="s">
        <v>46</v>
      </c>
      <c r="R35" s="1"/>
      <c r="S35" s="1"/>
      <c r="T35" s="1"/>
      <c r="U35" s="1"/>
      <c r="V35" s="1"/>
      <c r="W35" s="1"/>
      <c r="X35" s="1"/>
      <c r="Y35" s="1"/>
    </row>
    <row r="36" spans="5:10" ht="15">
      <c r="E36" s="3"/>
      <c r="F36" s="3"/>
      <c r="G36" s="3"/>
      <c r="H36" s="3"/>
      <c r="I36" s="30"/>
      <c r="J36" s="46" t="s">
        <v>47</v>
      </c>
    </row>
    <row r="37" spans="5:9" ht="15">
      <c r="E37" s="3"/>
      <c r="F37" s="3"/>
      <c r="G37" s="3"/>
      <c r="H37" s="3"/>
      <c r="I37" s="30" t="s">
        <v>4</v>
      </c>
    </row>
    <row r="38" spans="9:10" ht="15">
      <c r="I38" s="30"/>
      <c r="J38" t="s">
        <v>48</v>
      </c>
    </row>
    <row r="39" spans="9:10" ht="15">
      <c r="I39" s="30"/>
      <c r="J39" t="s">
        <v>49</v>
      </c>
    </row>
    <row r="40" spans="9:10" ht="15">
      <c r="I40" s="30"/>
      <c r="J40" t="s">
        <v>50</v>
      </c>
    </row>
    <row r="41" ht="15">
      <c r="I41" s="30" t="s">
        <v>5</v>
      </c>
    </row>
    <row r="42" spans="9:10" ht="15">
      <c r="I42" s="30"/>
      <c r="J42" t="s">
        <v>51</v>
      </c>
    </row>
    <row r="43" spans="9:10" ht="15">
      <c r="I43" s="30"/>
      <c r="J43" t="s">
        <v>52</v>
      </c>
    </row>
    <row r="44" spans="9:10" ht="15">
      <c r="I44" s="30"/>
      <c r="J44" t="s">
        <v>53</v>
      </c>
    </row>
    <row r="45" spans="9:10" ht="15">
      <c r="I45" s="30"/>
      <c r="J45" t="s">
        <v>54</v>
      </c>
    </row>
    <row r="46" spans="9:10" ht="15.75">
      <c r="I46" s="47"/>
      <c r="J46" s="30"/>
    </row>
    <row r="47" spans="9:10" ht="15.75">
      <c r="I47" s="47" t="s">
        <v>55</v>
      </c>
      <c r="J47" s="30"/>
    </row>
    <row r="48" ht="15">
      <c r="I48" s="30" t="s">
        <v>5</v>
      </c>
    </row>
    <row r="49" spans="9:10" ht="15">
      <c r="I49" s="30"/>
      <c r="J49" t="s">
        <v>56</v>
      </c>
    </row>
    <row r="50" spans="9:10" ht="15">
      <c r="I50" s="30"/>
      <c r="J50" t="s">
        <v>57</v>
      </c>
    </row>
    <row r="51" spans="9:10" ht="15">
      <c r="I51" s="30"/>
      <c r="J51" t="s">
        <v>58</v>
      </c>
    </row>
    <row r="52" spans="9:10" ht="15">
      <c r="I52" s="30"/>
      <c r="J52" t="s">
        <v>59</v>
      </c>
    </row>
    <row r="53" ht="15">
      <c r="I53" s="30" t="s">
        <v>4</v>
      </c>
    </row>
    <row r="54" spans="9:10" ht="15">
      <c r="I54" s="30"/>
      <c r="J54" t="s">
        <v>60</v>
      </c>
    </row>
    <row r="55" spans="9:10" ht="15">
      <c r="I55" s="30"/>
      <c r="J55" t="s">
        <v>61</v>
      </c>
    </row>
    <row r="56" spans="9:10" ht="15">
      <c r="I56" s="30"/>
      <c r="J56" t="s">
        <v>62</v>
      </c>
    </row>
    <row r="57" ht="15">
      <c r="I57" s="30" t="s">
        <v>3</v>
      </c>
    </row>
    <row r="58" spans="9:10" ht="15">
      <c r="I58" s="30"/>
      <c r="J58" t="s">
        <v>63</v>
      </c>
    </row>
    <row r="59" ht="12.75">
      <c r="J59" t="s">
        <v>64</v>
      </c>
    </row>
    <row r="60" ht="12.75">
      <c r="J60" t="s">
        <v>65</v>
      </c>
    </row>
    <row r="61" ht="12.75">
      <c r="J61" t="s">
        <v>66</v>
      </c>
    </row>
  </sheetData>
  <mergeCells count="24">
    <mergeCell ref="B22:F22"/>
    <mergeCell ref="H11:Q11"/>
    <mergeCell ref="N15:O15"/>
    <mergeCell ref="B16:F16"/>
    <mergeCell ref="H16:J16"/>
    <mergeCell ref="K16:M16"/>
    <mergeCell ref="H22:J22"/>
    <mergeCell ref="K22:M22"/>
    <mergeCell ref="H19:J19"/>
    <mergeCell ref="H20:J20"/>
    <mergeCell ref="H9:Q9"/>
    <mergeCell ref="B21:F21"/>
    <mergeCell ref="H21:J21"/>
    <mergeCell ref="K21:M21"/>
    <mergeCell ref="B17:F17"/>
    <mergeCell ref="B18:F18"/>
    <mergeCell ref="B19:F19"/>
    <mergeCell ref="B20:F20"/>
    <mergeCell ref="H17:J17"/>
    <mergeCell ref="H18:J18"/>
    <mergeCell ref="K17:M17"/>
    <mergeCell ref="K18:M18"/>
    <mergeCell ref="K19:M19"/>
    <mergeCell ref="K20:M20"/>
  </mergeCells>
  <printOptions/>
  <pageMargins left="0.56" right="0.24" top="0.85" bottom="0.43" header="0.5" footer="0.17"/>
  <pageSetup fitToHeight="1" fitToWidth="1" horizontalDpi="600" verticalDpi="600" orientation="landscape" scale="83" r:id="rId2"/>
  <headerFooter alignWithMargins="0">
    <oddFooter>&amp;L&amp;F&amp;C          &amp;A&amp;R&amp;D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oguzman</cp:lastModifiedBy>
  <cp:lastPrinted>2009-10-15T12:18:10Z</cp:lastPrinted>
  <dcterms:created xsi:type="dcterms:W3CDTF">2001-10-24T18:11:20Z</dcterms:created>
  <dcterms:modified xsi:type="dcterms:W3CDTF">2009-10-15T12:19:32Z</dcterms:modified>
  <cp:category/>
  <cp:version/>
  <cp:contentType/>
  <cp:contentStatus/>
</cp:coreProperties>
</file>